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dev\ez\17168erp\git_gitea\data\"/>
    </mc:Choice>
  </mc:AlternateContent>
  <xr:revisionPtr revIDLastSave="0" documentId="8_{13F74C15-C502-4023-BEB5-3CDB60F7E7A5}" xr6:coauthVersionLast="47" xr6:coauthVersionMax="47" xr10:uidLastSave="{00000000-0000-0000-0000-000000000000}"/>
  <bookViews>
    <workbookView xWindow="3760" yWindow="3760" windowWidth="28800" windowHeight="18450" activeTab="2" xr2:uid="{4D46A8D9-2B28-4DDA-B39A-3B659A01B7C8}"/>
  </bookViews>
  <sheets>
    <sheet name="版本記錄" sheetId="1" r:id="rId1"/>
    <sheet name="系統功能列表" sheetId="2" r:id="rId2"/>
    <sheet name="資料表及主鍵" sheetId="3" r:id="rId3"/>
    <sheet name="資料欄位列表" sheetId="4" r:id="rId4"/>
    <sheet name="memo" sheetId="5" state="hidden" r:id="rId5"/>
  </sheets>
  <definedNames>
    <definedName name="_xlnm._FilterDatabase" localSheetId="2" hidden="1">資料表及主鍵!$A$1:$F$47</definedName>
    <definedName name="_xlnm._FilterDatabase" localSheetId="3" hidden="1">資料欄位列表!$A$1:$K$442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3" l="1"/>
  <c r="J47" i="3" s="1"/>
  <c r="I46" i="3"/>
  <c r="J46" i="3" s="1"/>
  <c r="I45" i="3"/>
  <c r="J45" i="3" s="1"/>
  <c r="I44" i="3"/>
  <c r="J44" i="3" s="1"/>
  <c r="J43" i="3"/>
  <c r="I43" i="3"/>
  <c r="I42" i="3"/>
  <c r="J42" i="3" s="1"/>
  <c r="I41" i="3"/>
  <c r="J41" i="3" s="1"/>
  <c r="I40" i="3"/>
  <c r="J40" i="3" s="1"/>
  <c r="I39" i="3"/>
  <c r="J39" i="3" s="1"/>
  <c r="I38" i="3"/>
  <c r="J38" i="3" s="1"/>
  <c r="J37" i="3"/>
  <c r="I37" i="3"/>
  <c r="J36" i="3"/>
  <c r="I36" i="3"/>
  <c r="I35" i="3"/>
  <c r="J35" i="3" s="1"/>
  <c r="I34" i="3"/>
  <c r="J34" i="3" s="1"/>
  <c r="I33" i="3"/>
  <c r="J33" i="3" s="1"/>
  <c r="I32" i="3"/>
  <c r="J32" i="3" s="1"/>
  <c r="J31" i="3"/>
  <c r="I31" i="3"/>
  <c r="J30" i="3"/>
  <c r="I30" i="3"/>
  <c r="I29" i="3"/>
  <c r="J29" i="3" s="1"/>
  <c r="I28" i="3"/>
  <c r="J28" i="3" s="1"/>
  <c r="I27" i="3"/>
  <c r="J27" i="3" s="1"/>
  <c r="I26" i="3"/>
  <c r="J26" i="3" s="1"/>
  <c r="J25" i="3"/>
  <c r="I25" i="3"/>
  <c r="J24" i="3"/>
  <c r="I24" i="3"/>
  <c r="I23" i="3"/>
  <c r="J23" i="3" s="1"/>
  <c r="I22" i="3"/>
  <c r="J22" i="3" s="1"/>
  <c r="I21" i="3"/>
  <c r="J21" i="3" s="1"/>
  <c r="I20" i="3"/>
  <c r="J20" i="3" s="1"/>
  <c r="J19" i="3"/>
  <c r="I19" i="3"/>
  <c r="J18" i="3"/>
  <c r="I18" i="3"/>
  <c r="I17" i="3"/>
  <c r="J17" i="3" s="1"/>
  <c r="I16" i="3"/>
  <c r="J16" i="3" s="1"/>
  <c r="I15" i="3"/>
  <c r="J15" i="3" s="1"/>
  <c r="I14" i="3"/>
  <c r="J14" i="3" s="1"/>
  <c r="J13" i="3"/>
  <c r="I13" i="3"/>
  <c r="J12" i="3"/>
  <c r="I12" i="3"/>
  <c r="I11" i="3"/>
  <c r="J11" i="3" s="1"/>
  <c r="I10" i="3"/>
  <c r="J10" i="3" s="1"/>
  <c r="I9" i="3"/>
  <c r="J9" i="3" s="1"/>
  <c r="I8" i="3"/>
  <c r="J8" i="3" s="1"/>
  <c r="J7" i="3"/>
  <c r="I7" i="3"/>
  <c r="J6" i="3"/>
  <c r="I6" i="3"/>
  <c r="I5" i="3"/>
  <c r="J5" i="3" s="1"/>
  <c r="I4" i="3"/>
  <c r="J4" i="3" s="1"/>
  <c r="I3" i="3"/>
  <c r="J3" i="3" s="1"/>
  <c r="I2" i="3"/>
  <c r="J2" i="3" s="1"/>
  <c r="J54" i="3"/>
  <c r="J53" i="3"/>
  <c r="J52" i="3"/>
  <c r="J51" i="3"/>
  <c r="J50" i="3"/>
  <c r="J49" i="3"/>
  <c r="J48" i="3"/>
  <c r="I54" i="3"/>
  <c r="I53" i="3"/>
  <c r="I52" i="3"/>
  <c r="I51" i="3"/>
  <c r="I50" i="3"/>
  <c r="I49" i="3"/>
  <c r="I48" i="3"/>
  <c r="B511" i="4"/>
  <c r="A511" i="4"/>
  <c r="B510" i="4"/>
  <c r="A510" i="4"/>
  <c r="B509" i="4"/>
  <c r="A509" i="4"/>
  <c r="B508" i="4"/>
  <c r="A508" i="4"/>
  <c r="B507" i="4"/>
  <c r="A507" i="4"/>
  <c r="B506" i="4"/>
  <c r="A506" i="4"/>
  <c r="B505" i="4"/>
  <c r="A505" i="4"/>
  <c r="B504" i="4"/>
  <c r="A504" i="4"/>
  <c r="B503" i="4"/>
  <c r="A503" i="4"/>
  <c r="B502" i="4"/>
  <c r="A502" i="4"/>
  <c r="B501" i="4"/>
  <c r="A501" i="4"/>
  <c r="B500" i="4"/>
  <c r="A500" i="4"/>
  <c r="B499" i="4"/>
  <c r="A499" i="4"/>
  <c r="B498" i="4"/>
  <c r="A498" i="4"/>
  <c r="B497" i="4"/>
  <c r="A497" i="4"/>
  <c r="B496" i="4"/>
  <c r="A496" i="4"/>
  <c r="B495" i="4"/>
  <c r="A495" i="4"/>
  <c r="B494" i="4"/>
  <c r="A494" i="4"/>
  <c r="B493" i="4"/>
  <c r="A493" i="4"/>
  <c r="B492" i="4"/>
  <c r="A492" i="4"/>
  <c r="B491" i="4"/>
  <c r="A491" i="4"/>
  <c r="B490" i="4"/>
  <c r="A490" i="4"/>
  <c r="B489" i="4"/>
  <c r="A489" i="4"/>
  <c r="B488" i="4"/>
  <c r="A488" i="4"/>
  <c r="B487" i="4"/>
  <c r="A487" i="4"/>
  <c r="B486" i="4"/>
  <c r="A486" i="4"/>
  <c r="B485" i="4"/>
  <c r="A485" i="4"/>
  <c r="B484" i="4"/>
  <c r="A484" i="4"/>
  <c r="B483" i="4"/>
  <c r="A483" i="4"/>
  <c r="B482" i="4"/>
  <c r="A482" i="4"/>
  <c r="B481" i="4"/>
  <c r="A481" i="4"/>
  <c r="B480" i="4"/>
  <c r="A480" i="4"/>
  <c r="B479" i="4"/>
  <c r="A479" i="4"/>
  <c r="B478" i="4"/>
  <c r="A478" i="4"/>
  <c r="B477" i="4"/>
  <c r="A477" i="4"/>
  <c r="B476" i="4"/>
  <c r="A476" i="4"/>
  <c r="B475" i="4"/>
  <c r="A475" i="4"/>
  <c r="B474" i="4"/>
  <c r="A474" i="4"/>
  <c r="B473" i="4"/>
  <c r="A473" i="4"/>
  <c r="B472" i="4"/>
  <c r="A472" i="4"/>
  <c r="B471" i="4"/>
  <c r="A471" i="4"/>
  <c r="B470" i="4"/>
  <c r="A470" i="4"/>
  <c r="B469" i="4"/>
  <c r="A469" i="4"/>
  <c r="B468" i="4"/>
  <c r="A468" i="4"/>
  <c r="B467" i="4"/>
  <c r="A467" i="4"/>
  <c r="B466" i="4"/>
  <c r="A466" i="4"/>
  <c r="B465" i="4"/>
  <c r="A465" i="4"/>
  <c r="B464" i="4"/>
  <c r="A464" i="4"/>
  <c r="B463" i="4"/>
  <c r="A463" i="4"/>
  <c r="B462" i="4"/>
  <c r="A462" i="4"/>
  <c r="B461" i="4"/>
  <c r="A461" i="4"/>
  <c r="B460" i="4"/>
  <c r="A460" i="4"/>
  <c r="B459" i="4"/>
  <c r="A459" i="4"/>
  <c r="B458" i="4"/>
  <c r="A458" i="4"/>
  <c r="B457" i="4"/>
  <c r="A457" i="4"/>
  <c r="B456" i="4"/>
  <c r="A456" i="4"/>
  <c r="B455" i="4"/>
  <c r="A455" i="4"/>
  <c r="B454" i="4"/>
  <c r="A454" i="4"/>
  <c r="B453" i="4"/>
  <c r="A453" i="4"/>
  <c r="B452" i="4"/>
  <c r="A452" i="4"/>
  <c r="B451" i="4"/>
  <c r="A451" i="4"/>
  <c r="B450" i="4"/>
  <c r="A450" i="4"/>
  <c r="B449" i="4"/>
  <c r="A449" i="4"/>
  <c r="B448" i="4"/>
  <c r="A448" i="4"/>
  <c r="B447" i="4"/>
  <c r="A447" i="4"/>
  <c r="B446" i="4"/>
  <c r="A446" i="4"/>
  <c r="B445" i="4"/>
  <c r="A445" i="4"/>
  <c r="B444" i="4"/>
  <c r="A444" i="4"/>
  <c r="B443" i="4"/>
  <c r="A443" i="4"/>
  <c r="B382" i="4"/>
  <c r="A382" i="4"/>
  <c r="B425" i="4"/>
  <c r="A425" i="4"/>
  <c r="B333" i="4"/>
  <c r="A333" i="4"/>
  <c r="B332" i="4"/>
  <c r="A332" i="4"/>
  <c r="B331" i="4"/>
  <c r="A331" i="4"/>
  <c r="B330" i="4"/>
  <c r="A330" i="4"/>
  <c r="B302" i="4"/>
  <c r="A302" i="4"/>
  <c r="B301" i="4"/>
  <c r="A301" i="4"/>
  <c r="B300" i="4"/>
  <c r="A300" i="4"/>
  <c r="B137" i="4"/>
  <c r="A137" i="4"/>
  <c r="B136" i="4"/>
  <c r="A136" i="4"/>
  <c r="B135" i="4"/>
  <c r="A135" i="4"/>
  <c r="B134" i="4"/>
  <c r="A134" i="4"/>
  <c r="B133" i="4"/>
  <c r="A133" i="4"/>
  <c r="B80" i="4"/>
  <c r="A80" i="4"/>
  <c r="B15" i="4"/>
  <c r="A15" i="4"/>
  <c r="B14" i="4"/>
  <c r="A14" i="4"/>
  <c r="B224" i="4"/>
  <c r="A224" i="4"/>
  <c r="B442" i="4"/>
  <c r="A442" i="4"/>
  <c r="B441" i="4"/>
  <c r="A441" i="4"/>
  <c r="B440" i="4"/>
  <c r="A440" i="4"/>
  <c r="B439" i="4"/>
  <c r="A439" i="4"/>
  <c r="B438" i="4"/>
  <c r="A438" i="4"/>
  <c r="B437" i="4"/>
  <c r="A437" i="4"/>
  <c r="B436" i="4"/>
  <c r="A436" i="4"/>
  <c r="B435" i="4"/>
  <c r="A435" i="4"/>
  <c r="B434" i="4"/>
  <c r="A434" i="4"/>
  <c r="B433" i="4"/>
  <c r="A433" i="4"/>
  <c r="B432" i="4"/>
  <c r="A432" i="4"/>
  <c r="B431" i="4"/>
  <c r="A431" i="4"/>
  <c r="B430" i="4"/>
  <c r="A430" i="4"/>
  <c r="B429" i="4"/>
  <c r="A429" i="4"/>
  <c r="B428" i="4"/>
  <c r="A428" i="4"/>
  <c r="B427" i="4"/>
  <c r="A427" i="4"/>
  <c r="B426" i="4"/>
  <c r="A426" i="4"/>
  <c r="B424" i="4"/>
  <c r="A424" i="4"/>
  <c r="B423" i="4"/>
  <c r="A423" i="4"/>
  <c r="B422" i="4"/>
  <c r="A422" i="4"/>
  <c r="B421" i="4"/>
  <c r="A421" i="4"/>
  <c r="B420" i="4"/>
  <c r="A420" i="4"/>
  <c r="B419" i="4"/>
  <c r="A419" i="4"/>
  <c r="B418" i="4"/>
  <c r="A418" i="4"/>
  <c r="B417" i="4"/>
  <c r="A417" i="4"/>
  <c r="B416" i="4"/>
  <c r="A416" i="4"/>
  <c r="B415" i="4"/>
  <c r="A415" i="4"/>
  <c r="B414" i="4"/>
  <c r="A414" i="4"/>
  <c r="B413" i="4"/>
  <c r="A413" i="4"/>
  <c r="B412" i="4"/>
  <c r="A412" i="4"/>
  <c r="B411" i="4"/>
  <c r="A411" i="4"/>
  <c r="B410" i="4"/>
  <c r="A410" i="4"/>
  <c r="B409" i="4"/>
  <c r="A409" i="4"/>
  <c r="B408" i="4"/>
  <c r="A408" i="4"/>
  <c r="B407" i="4"/>
  <c r="A407" i="4"/>
  <c r="B406" i="4"/>
  <c r="A406" i="4"/>
  <c r="B405" i="4"/>
  <c r="A405" i="4"/>
  <c r="B404" i="4"/>
  <c r="A404" i="4"/>
  <c r="B403" i="4"/>
  <c r="A403" i="4"/>
  <c r="B402" i="4"/>
  <c r="A402" i="4"/>
  <c r="B401" i="4"/>
  <c r="A401" i="4"/>
  <c r="B400" i="4"/>
  <c r="A400" i="4"/>
  <c r="B399" i="4"/>
  <c r="A399" i="4"/>
  <c r="B398" i="4"/>
  <c r="A398" i="4"/>
  <c r="B397" i="4"/>
  <c r="A397" i="4"/>
  <c r="B396" i="4"/>
  <c r="A396" i="4"/>
  <c r="B395" i="4"/>
  <c r="A395" i="4"/>
  <c r="B394" i="4"/>
  <c r="A394" i="4"/>
  <c r="B393" i="4"/>
  <c r="A393" i="4"/>
  <c r="B392" i="4"/>
  <c r="A392" i="4"/>
  <c r="B391" i="4"/>
  <c r="A391" i="4"/>
  <c r="B390" i="4"/>
  <c r="A390" i="4"/>
  <c r="B389" i="4"/>
  <c r="A389" i="4"/>
  <c r="B388" i="4"/>
  <c r="A388" i="4"/>
  <c r="B387" i="4"/>
  <c r="A387" i="4"/>
  <c r="B386" i="4"/>
  <c r="A386" i="4"/>
  <c r="B385" i="4"/>
  <c r="A385" i="4"/>
  <c r="B384" i="4"/>
  <c r="A384" i="4"/>
  <c r="B383" i="4"/>
  <c r="A383" i="4"/>
  <c r="B381" i="4"/>
  <c r="A381" i="4"/>
  <c r="B380" i="4"/>
  <c r="A380" i="4"/>
  <c r="B379" i="4"/>
  <c r="A379" i="4"/>
  <c r="B378" i="4"/>
  <c r="A378" i="4"/>
  <c r="B377" i="4"/>
  <c r="A377" i="4"/>
  <c r="B376" i="4"/>
  <c r="A376" i="4"/>
  <c r="B375" i="4"/>
  <c r="A375" i="4"/>
  <c r="B374" i="4"/>
  <c r="A374" i="4"/>
  <c r="B373" i="4"/>
  <c r="A373" i="4"/>
  <c r="B372" i="4"/>
  <c r="A372" i="4"/>
  <c r="B371" i="4"/>
  <c r="A371" i="4"/>
  <c r="B370" i="4"/>
  <c r="A370" i="4"/>
  <c r="B369" i="4"/>
  <c r="A369" i="4"/>
  <c r="B368" i="4"/>
  <c r="A368" i="4"/>
  <c r="B367" i="4"/>
  <c r="A367" i="4"/>
  <c r="B366" i="4"/>
  <c r="A366" i="4"/>
  <c r="B365" i="4"/>
  <c r="A365" i="4"/>
  <c r="B364" i="4"/>
  <c r="A364" i="4"/>
  <c r="B363" i="4"/>
  <c r="A363" i="4"/>
  <c r="B362" i="4"/>
  <c r="A362" i="4"/>
  <c r="B361" i="4"/>
  <c r="A361" i="4"/>
  <c r="B360" i="4"/>
  <c r="A360" i="4"/>
  <c r="B359" i="4"/>
  <c r="A359" i="4"/>
  <c r="B358" i="4"/>
  <c r="A358" i="4"/>
  <c r="B357" i="4"/>
  <c r="A357" i="4"/>
  <c r="B356" i="4"/>
  <c r="A356" i="4"/>
  <c r="B355" i="4"/>
  <c r="A355" i="4"/>
  <c r="B354" i="4"/>
  <c r="A354" i="4"/>
  <c r="B353" i="4"/>
  <c r="A353" i="4"/>
  <c r="B352" i="4"/>
  <c r="A352" i="4"/>
  <c r="B351" i="4"/>
  <c r="A351" i="4"/>
  <c r="B350" i="4"/>
  <c r="A350" i="4"/>
  <c r="B349" i="4"/>
  <c r="A349" i="4"/>
  <c r="B348" i="4"/>
  <c r="A348" i="4"/>
  <c r="B347" i="4"/>
  <c r="A347" i="4"/>
  <c r="B346" i="4"/>
  <c r="A346" i="4"/>
  <c r="B345" i="4"/>
  <c r="A345" i="4"/>
  <c r="B344" i="4"/>
  <c r="A344" i="4"/>
  <c r="B343" i="4"/>
  <c r="A343" i="4"/>
  <c r="B342" i="4"/>
  <c r="A342" i="4"/>
  <c r="B341" i="4"/>
  <c r="A341" i="4"/>
  <c r="B340" i="4"/>
  <c r="A340" i="4"/>
  <c r="B339" i="4"/>
  <c r="A339" i="4"/>
  <c r="B338" i="4"/>
  <c r="A338" i="4"/>
  <c r="B337" i="4"/>
  <c r="A337" i="4"/>
  <c r="B336" i="4"/>
  <c r="A336" i="4"/>
  <c r="B335" i="4"/>
  <c r="A335" i="4"/>
  <c r="B334" i="4"/>
  <c r="A334" i="4"/>
  <c r="B329" i="4"/>
  <c r="A329" i="4"/>
  <c r="B328" i="4"/>
  <c r="A328" i="4"/>
  <c r="B327" i="4"/>
  <c r="A327" i="4"/>
  <c r="B326" i="4"/>
  <c r="A326" i="4"/>
  <c r="B325" i="4"/>
  <c r="A325" i="4"/>
  <c r="B324" i="4"/>
  <c r="A324" i="4"/>
  <c r="B323" i="4"/>
  <c r="A323" i="4"/>
  <c r="B322" i="4"/>
  <c r="A322" i="4"/>
  <c r="B321" i="4"/>
  <c r="A321" i="4"/>
  <c r="B320" i="4"/>
  <c r="A320" i="4"/>
  <c r="B319" i="4"/>
  <c r="A319" i="4"/>
  <c r="B318" i="4"/>
  <c r="A318" i="4"/>
  <c r="B317" i="4"/>
  <c r="A317" i="4"/>
  <c r="B316" i="4"/>
  <c r="A316" i="4"/>
  <c r="B315" i="4"/>
  <c r="A315" i="4"/>
  <c r="B314" i="4"/>
  <c r="A314" i="4"/>
  <c r="B313" i="4"/>
  <c r="A313" i="4"/>
  <c r="B312" i="4"/>
  <c r="A312" i="4"/>
  <c r="B311" i="4"/>
  <c r="A311" i="4"/>
  <c r="B310" i="4"/>
  <c r="A310" i="4"/>
  <c r="B309" i="4"/>
  <c r="A309" i="4"/>
  <c r="B308" i="4"/>
  <c r="A308" i="4"/>
  <c r="B307" i="4"/>
  <c r="A307" i="4"/>
  <c r="B306" i="4"/>
  <c r="A306" i="4"/>
  <c r="B305" i="4"/>
  <c r="A305" i="4"/>
  <c r="B304" i="4"/>
  <c r="A304" i="4"/>
  <c r="B303" i="4"/>
  <c r="A303" i="4"/>
  <c r="B299" i="4"/>
  <c r="A299" i="4"/>
  <c r="B298" i="4"/>
  <c r="A298" i="4"/>
  <c r="B297" i="4"/>
  <c r="A297" i="4"/>
  <c r="B296" i="4"/>
  <c r="A296" i="4"/>
  <c r="B295" i="4"/>
  <c r="A295" i="4"/>
  <c r="B294" i="4"/>
  <c r="A294" i="4"/>
  <c r="B293" i="4"/>
  <c r="A293" i="4"/>
  <c r="B292" i="4"/>
  <c r="A292" i="4"/>
  <c r="B291" i="4"/>
  <c r="A291" i="4"/>
  <c r="B290" i="4"/>
  <c r="A290" i="4"/>
  <c r="B289" i="4"/>
  <c r="A289" i="4"/>
  <c r="B288" i="4"/>
  <c r="A288" i="4"/>
  <c r="B287" i="4"/>
  <c r="A287" i="4"/>
  <c r="B286" i="4"/>
  <c r="A286" i="4"/>
  <c r="B285" i="4"/>
  <c r="A285" i="4"/>
  <c r="B284" i="4"/>
  <c r="A284" i="4"/>
  <c r="B283" i="4"/>
  <c r="A283" i="4"/>
  <c r="B282" i="4"/>
  <c r="A282" i="4"/>
  <c r="B281" i="4"/>
  <c r="A281" i="4"/>
  <c r="B280" i="4"/>
  <c r="A280" i="4"/>
  <c r="B279" i="4"/>
  <c r="A279" i="4"/>
  <c r="B278" i="4"/>
  <c r="A278" i="4"/>
  <c r="B277" i="4"/>
  <c r="A277" i="4"/>
  <c r="B276" i="4"/>
  <c r="A276" i="4"/>
  <c r="B275" i="4"/>
  <c r="A275" i="4"/>
  <c r="B274" i="4"/>
  <c r="A274" i="4"/>
  <c r="B273" i="4"/>
  <c r="A273" i="4"/>
  <c r="B272" i="4"/>
  <c r="A272" i="4"/>
  <c r="B271" i="4"/>
  <c r="A271" i="4"/>
  <c r="B270" i="4"/>
  <c r="A270" i="4"/>
  <c r="B269" i="4"/>
  <c r="A269" i="4"/>
  <c r="B268" i="4"/>
  <c r="A268" i="4"/>
  <c r="B267" i="4"/>
  <c r="A267" i="4"/>
  <c r="B266" i="4"/>
  <c r="A266" i="4"/>
  <c r="B265" i="4"/>
  <c r="A265" i="4"/>
  <c r="B264" i="4"/>
  <c r="A264" i="4"/>
  <c r="B263" i="4"/>
  <c r="A263" i="4"/>
  <c r="B262" i="4"/>
  <c r="A262" i="4"/>
  <c r="B261" i="4"/>
  <c r="A261" i="4"/>
  <c r="B260" i="4"/>
  <c r="A260" i="4"/>
  <c r="B259" i="4"/>
  <c r="A259" i="4"/>
  <c r="B258" i="4"/>
  <c r="A258" i="4"/>
  <c r="B257" i="4"/>
  <c r="A257" i="4"/>
  <c r="B256" i="4"/>
  <c r="A256" i="4"/>
  <c r="B255" i="4"/>
  <c r="A255" i="4"/>
  <c r="B254" i="4"/>
  <c r="A254" i="4"/>
  <c r="B253" i="4"/>
  <c r="A253" i="4"/>
  <c r="B252" i="4"/>
  <c r="A252" i="4"/>
  <c r="B251" i="4"/>
  <c r="A251" i="4"/>
  <c r="B250" i="4"/>
  <c r="A250" i="4"/>
  <c r="B249" i="4"/>
  <c r="A249" i="4"/>
  <c r="B248" i="4"/>
  <c r="A248" i="4"/>
  <c r="B247" i="4"/>
  <c r="A247" i="4"/>
  <c r="B246" i="4"/>
  <c r="A246" i="4"/>
  <c r="B245" i="4"/>
  <c r="A245" i="4"/>
  <c r="B244" i="4"/>
  <c r="A244" i="4"/>
  <c r="B243" i="4"/>
  <c r="A243" i="4"/>
  <c r="B242" i="4"/>
  <c r="A242" i="4"/>
  <c r="B241" i="4"/>
  <c r="A241" i="4"/>
  <c r="B240" i="4"/>
  <c r="A240" i="4"/>
  <c r="B239" i="4"/>
  <c r="A239" i="4"/>
  <c r="B238" i="4"/>
  <c r="A238" i="4"/>
  <c r="B237" i="4"/>
  <c r="A237" i="4"/>
  <c r="B236" i="4"/>
  <c r="A236" i="4"/>
  <c r="B235" i="4"/>
  <c r="A235" i="4"/>
  <c r="B234" i="4"/>
  <c r="A234" i="4"/>
  <c r="B233" i="4"/>
  <c r="A233" i="4"/>
  <c r="B232" i="4"/>
  <c r="A232" i="4"/>
  <c r="B231" i="4"/>
  <c r="A231" i="4"/>
  <c r="B230" i="4"/>
  <c r="A230" i="4"/>
  <c r="B229" i="4"/>
  <c r="A229" i="4"/>
  <c r="B228" i="4"/>
  <c r="A228" i="4"/>
  <c r="B227" i="4"/>
  <c r="A227" i="4"/>
  <c r="B226" i="4"/>
  <c r="A226" i="4"/>
  <c r="B225" i="4"/>
  <c r="A225" i="4"/>
  <c r="B223" i="4"/>
  <c r="A223" i="4"/>
  <c r="B222" i="4"/>
  <c r="A222" i="4"/>
  <c r="B221" i="4"/>
  <c r="A221" i="4"/>
  <c r="B220" i="4"/>
  <c r="A220" i="4"/>
  <c r="B219" i="4"/>
  <c r="A219" i="4"/>
  <c r="B218" i="4"/>
  <c r="A218" i="4"/>
  <c r="B217" i="4"/>
  <c r="A217" i="4"/>
  <c r="B216" i="4"/>
  <c r="A216" i="4"/>
  <c r="B215" i="4"/>
  <c r="A215" i="4"/>
  <c r="B214" i="4"/>
  <c r="A214" i="4"/>
  <c r="B213" i="4"/>
  <c r="A213" i="4"/>
  <c r="B212" i="4"/>
  <c r="A212" i="4"/>
  <c r="B211" i="4"/>
  <c r="A211" i="4"/>
  <c r="B210" i="4"/>
  <c r="A210" i="4"/>
  <c r="B209" i="4"/>
  <c r="A209" i="4"/>
  <c r="B208" i="4"/>
  <c r="A208" i="4"/>
  <c r="B207" i="4"/>
  <c r="A207" i="4"/>
  <c r="B206" i="4"/>
  <c r="A206" i="4"/>
  <c r="B205" i="4"/>
  <c r="A205" i="4"/>
  <c r="B204" i="4"/>
  <c r="A204" i="4"/>
  <c r="B203" i="4"/>
  <c r="A203" i="4"/>
  <c r="B202" i="4"/>
  <c r="A202" i="4"/>
  <c r="B201" i="4"/>
  <c r="A201" i="4"/>
  <c r="B200" i="4"/>
  <c r="A200" i="4"/>
  <c r="B199" i="4"/>
  <c r="A199" i="4"/>
  <c r="B198" i="4"/>
  <c r="A198" i="4"/>
  <c r="B197" i="4"/>
  <c r="A197" i="4"/>
  <c r="B196" i="4"/>
  <c r="A196" i="4"/>
  <c r="B195" i="4"/>
  <c r="A195" i="4"/>
  <c r="B194" i="4"/>
  <c r="A194" i="4"/>
  <c r="B193" i="4"/>
  <c r="A193" i="4"/>
  <c r="B192" i="4"/>
  <c r="A192" i="4"/>
  <c r="B191" i="4"/>
  <c r="A191" i="4"/>
  <c r="B190" i="4"/>
  <c r="A190" i="4"/>
  <c r="B189" i="4"/>
  <c r="A189" i="4"/>
  <c r="B188" i="4"/>
  <c r="A188" i="4"/>
  <c r="B187" i="4"/>
  <c r="A187" i="4"/>
  <c r="B186" i="4"/>
  <c r="A186" i="4"/>
  <c r="B185" i="4"/>
  <c r="A185" i="4"/>
  <c r="B184" i="4"/>
  <c r="A184" i="4"/>
  <c r="B183" i="4"/>
  <c r="A183" i="4"/>
  <c r="B182" i="4"/>
  <c r="A182" i="4"/>
  <c r="B181" i="4"/>
  <c r="A181" i="4"/>
  <c r="B180" i="4"/>
  <c r="A180" i="4"/>
  <c r="B179" i="4"/>
  <c r="A179" i="4"/>
  <c r="B178" i="4"/>
  <c r="A178" i="4"/>
  <c r="B177" i="4"/>
  <c r="A177" i="4"/>
  <c r="B176" i="4"/>
  <c r="A176" i="4"/>
  <c r="B175" i="4"/>
  <c r="A175" i="4"/>
  <c r="B174" i="4"/>
  <c r="A174" i="4"/>
  <c r="B173" i="4"/>
  <c r="A173" i="4"/>
  <c r="B172" i="4"/>
  <c r="A172" i="4"/>
  <c r="B171" i="4"/>
  <c r="A171" i="4"/>
  <c r="B170" i="4"/>
  <c r="A170" i="4"/>
  <c r="B169" i="4"/>
  <c r="A169" i="4"/>
  <c r="B168" i="4"/>
  <c r="A168" i="4"/>
  <c r="B167" i="4"/>
  <c r="A167" i="4"/>
  <c r="B166" i="4"/>
  <c r="A166" i="4"/>
  <c r="B165" i="4"/>
  <c r="A165" i="4"/>
  <c r="B164" i="4"/>
  <c r="A164" i="4"/>
  <c r="B163" i="4"/>
  <c r="A163" i="4"/>
  <c r="B162" i="4"/>
  <c r="A162" i="4"/>
  <c r="B161" i="4"/>
  <c r="A161" i="4"/>
  <c r="B160" i="4"/>
  <c r="A160" i="4"/>
  <c r="B159" i="4"/>
  <c r="A159" i="4"/>
  <c r="B158" i="4"/>
  <c r="A158" i="4"/>
  <c r="B157" i="4"/>
  <c r="A157" i="4"/>
  <c r="B156" i="4"/>
  <c r="A156" i="4"/>
  <c r="B155" i="4"/>
  <c r="A155" i="4"/>
  <c r="B154" i="4"/>
  <c r="A154" i="4"/>
  <c r="B153" i="4"/>
  <c r="A153" i="4"/>
  <c r="B152" i="4"/>
  <c r="A152" i="4"/>
  <c r="B151" i="4"/>
  <c r="A151" i="4"/>
  <c r="B150" i="4"/>
  <c r="A150" i="4"/>
  <c r="B149" i="4"/>
  <c r="A149" i="4"/>
  <c r="B148" i="4"/>
  <c r="A148" i="4"/>
  <c r="B147" i="4"/>
  <c r="A147" i="4"/>
  <c r="B146" i="4"/>
  <c r="A146" i="4"/>
  <c r="B145" i="4"/>
  <c r="A145" i="4"/>
  <c r="B144" i="4"/>
  <c r="A144" i="4"/>
  <c r="B143" i="4"/>
  <c r="A143" i="4"/>
  <c r="B142" i="4"/>
  <c r="A142" i="4"/>
  <c r="B141" i="4"/>
  <c r="A141" i="4"/>
  <c r="B140" i="4"/>
  <c r="A140" i="4"/>
  <c r="B139" i="4"/>
  <c r="A139" i="4"/>
  <c r="B138" i="4"/>
  <c r="A138" i="4"/>
  <c r="B132" i="4"/>
  <c r="A132" i="4"/>
  <c r="B131" i="4"/>
  <c r="A131" i="4"/>
  <c r="B130" i="4"/>
  <c r="A130" i="4"/>
  <c r="B129" i="4"/>
  <c r="A129" i="4"/>
  <c r="B128" i="4"/>
  <c r="A128" i="4"/>
  <c r="B127" i="4"/>
  <c r="A127" i="4"/>
  <c r="B126" i="4"/>
  <c r="A126" i="4"/>
  <c r="B125" i="4"/>
  <c r="A125" i="4"/>
  <c r="B124" i="4"/>
  <c r="A124" i="4"/>
  <c r="B123" i="4"/>
  <c r="A123" i="4"/>
  <c r="B122" i="4"/>
  <c r="A122" i="4"/>
  <c r="B121" i="4"/>
  <c r="A121" i="4"/>
  <c r="B120" i="4"/>
  <c r="A120" i="4"/>
  <c r="B119" i="4"/>
  <c r="A119" i="4"/>
  <c r="B118" i="4"/>
  <c r="A118" i="4"/>
  <c r="B117" i="4"/>
  <c r="A117" i="4"/>
  <c r="B116" i="4"/>
  <c r="A116" i="4"/>
  <c r="B115" i="4"/>
  <c r="A115" i="4"/>
  <c r="B114" i="4"/>
  <c r="A114" i="4"/>
  <c r="B113" i="4"/>
  <c r="A113" i="4"/>
  <c r="B112" i="4"/>
  <c r="A112" i="4"/>
  <c r="B111" i="4"/>
  <c r="A111" i="4"/>
  <c r="B110" i="4"/>
  <c r="A110" i="4"/>
  <c r="B109" i="4"/>
  <c r="A109" i="4"/>
  <c r="B108" i="4"/>
  <c r="A108" i="4"/>
  <c r="B107" i="4"/>
  <c r="A107" i="4"/>
  <c r="B106" i="4"/>
  <c r="A106" i="4"/>
  <c r="B105" i="4"/>
  <c r="A105" i="4"/>
  <c r="B104" i="4"/>
  <c r="A104" i="4"/>
  <c r="B103" i="4"/>
  <c r="A103" i="4"/>
  <c r="B102" i="4"/>
  <c r="A102" i="4"/>
  <c r="B101" i="4"/>
  <c r="A101" i="4"/>
  <c r="B100" i="4"/>
  <c r="A100" i="4"/>
  <c r="B99" i="4"/>
  <c r="A99" i="4"/>
  <c r="B98" i="4"/>
  <c r="A98" i="4"/>
  <c r="B97" i="4"/>
  <c r="A97" i="4"/>
  <c r="B96" i="4"/>
  <c r="A96" i="4"/>
  <c r="B95" i="4"/>
  <c r="A95" i="4"/>
  <c r="B94" i="4"/>
  <c r="A94" i="4"/>
  <c r="B93" i="4"/>
  <c r="A93" i="4"/>
  <c r="B92" i="4"/>
  <c r="A92" i="4"/>
  <c r="B91" i="4"/>
  <c r="A91" i="4"/>
  <c r="B90" i="4"/>
  <c r="A90" i="4"/>
  <c r="B89" i="4"/>
  <c r="A89" i="4"/>
  <c r="B88" i="4"/>
  <c r="A88" i="4"/>
  <c r="B87" i="4"/>
  <c r="A87" i="4"/>
  <c r="B86" i="4"/>
  <c r="A86" i="4"/>
  <c r="B85" i="4"/>
  <c r="A85" i="4"/>
  <c r="B84" i="4"/>
  <c r="A84" i="4"/>
  <c r="B83" i="4"/>
  <c r="A83" i="4"/>
  <c r="B82" i="4"/>
  <c r="A82" i="4"/>
  <c r="B81" i="4"/>
  <c r="A81" i="4"/>
  <c r="B79" i="4"/>
  <c r="A79" i="4"/>
  <c r="B78" i="4"/>
  <c r="A78" i="4"/>
  <c r="B77" i="4"/>
  <c r="A77" i="4"/>
  <c r="B76" i="4"/>
  <c r="A76" i="4"/>
  <c r="B75" i="4"/>
  <c r="A75" i="4"/>
  <c r="B74" i="4"/>
  <c r="A74" i="4"/>
  <c r="B73" i="4"/>
  <c r="A73" i="4"/>
  <c r="B72" i="4"/>
  <c r="A72" i="4"/>
  <c r="B71" i="4"/>
  <c r="A71" i="4"/>
  <c r="B70" i="4"/>
  <c r="A70" i="4"/>
  <c r="B69" i="4"/>
  <c r="A69" i="4"/>
  <c r="B68" i="4"/>
  <c r="A68" i="4"/>
  <c r="B67" i="4"/>
  <c r="A67" i="4"/>
  <c r="B66" i="4"/>
  <c r="A66" i="4"/>
  <c r="B65" i="4"/>
  <c r="A65" i="4"/>
  <c r="B64" i="4"/>
  <c r="A64" i="4"/>
  <c r="B63" i="4"/>
  <c r="A63" i="4"/>
  <c r="B62" i="4"/>
  <c r="A62" i="4"/>
  <c r="B61" i="4"/>
  <c r="A61" i="4"/>
  <c r="B60" i="4"/>
  <c r="A60" i="4"/>
  <c r="B59" i="4"/>
  <c r="A59" i="4"/>
  <c r="B58" i="4"/>
  <c r="A58" i="4"/>
  <c r="B57" i="4"/>
  <c r="A57" i="4"/>
  <c r="B56" i="4"/>
  <c r="A56" i="4"/>
  <c r="B55" i="4"/>
  <c r="A55" i="4"/>
  <c r="B54" i="4"/>
  <c r="A54" i="4"/>
  <c r="B53" i="4"/>
  <c r="A53" i="4"/>
  <c r="B52" i="4"/>
  <c r="A52" i="4"/>
  <c r="B51" i="4"/>
  <c r="A51" i="4"/>
  <c r="B50" i="4"/>
  <c r="A50" i="4"/>
  <c r="B49" i="4"/>
  <c r="A49" i="4"/>
  <c r="B48" i="4"/>
  <c r="A48" i="4"/>
  <c r="B47" i="4"/>
  <c r="A47" i="4"/>
  <c r="B46" i="4"/>
  <c r="A46" i="4"/>
  <c r="B45" i="4"/>
  <c r="A45" i="4"/>
  <c r="B44" i="4"/>
  <c r="A44" i="4"/>
  <c r="B43" i="4"/>
  <c r="A43" i="4"/>
  <c r="B42" i="4"/>
  <c r="A42" i="4"/>
  <c r="B41" i="4"/>
  <c r="A41" i="4"/>
  <c r="B40" i="4"/>
  <c r="A40" i="4"/>
  <c r="B39" i="4"/>
  <c r="A39" i="4"/>
  <c r="B38" i="4"/>
  <c r="A38" i="4"/>
  <c r="B37" i="4"/>
  <c r="A37" i="4"/>
  <c r="B36" i="4"/>
  <c r="A36" i="4"/>
  <c r="B35" i="4"/>
  <c r="A35" i="4"/>
  <c r="B34" i="4"/>
  <c r="A34" i="4"/>
  <c r="B33" i="4"/>
  <c r="A33" i="4"/>
  <c r="B32" i="4"/>
  <c r="A32" i="4"/>
  <c r="B31" i="4"/>
  <c r="A31" i="4"/>
  <c r="B30" i="4"/>
  <c r="A30" i="4"/>
  <c r="B29" i="4"/>
  <c r="A29" i="4"/>
  <c r="B28" i="4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3" i="4"/>
  <c r="A13" i="4"/>
  <c r="B12" i="4"/>
  <c r="A12" i="4"/>
  <c r="B11" i="4"/>
  <c r="A11" i="4"/>
  <c r="B10" i="4"/>
  <c r="A10" i="4"/>
  <c r="B9" i="4"/>
  <c r="A9" i="4"/>
  <c r="B8" i="4"/>
  <c r="A8" i="4"/>
  <c r="B7" i="4"/>
  <c r="A7" i="4"/>
  <c r="B6" i="4"/>
  <c r="A6" i="4"/>
  <c r="B5" i="4"/>
  <c r="A5" i="4"/>
  <c r="B4" i="4"/>
  <c r="A4" i="4"/>
  <c r="B3" i="4"/>
  <c r="A3" i="4"/>
  <c r="B2" i="4"/>
  <c r="A2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6" i="4"/>
  <c r="C155" i="4"/>
  <c r="C154" i="4"/>
  <c r="C153" i="4"/>
  <c r="C152" i="4"/>
  <c r="C151" i="4"/>
  <c r="C150" i="4"/>
  <c r="C149" i="4"/>
  <c r="C148" i="4"/>
  <c r="C147" i="4"/>
  <c r="C146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<sst xmlns="http://schemas.openxmlformats.org/spreadsheetml/2006/main" count="3016" uniqueCount="756">
  <si>
    <t>日期</t>
  </si>
  <si>
    <t>主要更新項目</t>
  </si>
  <si>
    <t>建立各項資料表/欄位規格</t>
  </si>
  <si>
    <t>新增資料表（5個資料表）及欄位，先記錄欄位，規格後補</t>
  </si>
  <si>
    <t>完成新資料表/欄位的規格說明</t>
  </si>
  <si>
    <t>子系統</t>
  </si>
  <si>
    <t>功能模組</t>
  </si>
  <si>
    <t>公告</t>
  </si>
  <si>
    <t>公告分類管理</t>
  </si>
  <si>
    <t>公告管理</t>
  </si>
  <si>
    <t>公告檢視</t>
  </si>
  <si>
    <t>信眾</t>
  </si>
  <si>
    <t>信眾資料</t>
  </si>
  <si>
    <t>信眾匯入</t>
  </si>
  <si>
    <t>活動</t>
  </si>
  <si>
    <t>活動主類型</t>
  </si>
  <si>
    <t>活動詳細分類</t>
  </si>
  <si>
    <t>活動管理</t>
  </si>
  <si>
    <t>報名</t>
  </si>
  <si>
    <t>報名管理</t>
  </si>
  <si>
    <t>報到名單</t>
  </si>
  <si>
    <t>專案</t>
  </si>
  <si>
    <t>類別管理</t>
  </si>
  <si>
    <t>專案管理</t>
  </si>
  <si>
    <t>贊助報告</t>
  </si>
  <si>
    <t>基本資料</t>
  </si>
  <si>
    <t>品項分類管理</t>
  </si>
  <si>
    <t>品項管理</t>
  </si>
  <si>
    <t>套表列印設定</t>
  </si>
  <si>
    <t>掛單</t>
  </si>
  <si>
    <t>房間管理</t>
  </si>
  <si>
    <t>帳務</t>
  </si>
  <si>
    <t>收支項目維護</t>
  </si>
  <si>
    <t>收支帳戶維護</t>
  </si>
  <si>
    <t>收支管理</t>
  </si>
  <si>
    <t>庫存</t>
  </si>
  <si>
    <t>倉庫資料維護</t>
  </si>
  <si>
    <t>庫存管理</t>
  </si>
  <si>
    <t>人事</t>
  </si>
  <si>
    <t>人員匯入</t>
  </si>
  <si>
    <t>人員組別管理</t>
  </si>
  <si>
    <t>職稱管理</t>
  </si>
  <si>
    <t>人員管理</t>
  </si>
  <si>
    <t>考勤</t>
  </si>
  <si>
    <t>權限</t>
  </si>
  <si>
    <t>使用者登錄</t>
  </si>
  <si>
    <t>使用者管理</t>
  </si>
  <si>
    <t>群組資料</t>
  </si>
  <si>
    <t>群組登錄</t>
  </si>
  <si>
    <t>變更管理密碼</t>
  </si>
  <si>
    <t>登入記錄查詢</t>
  </si>
  <si>
    <t>選項</t>
  </si>
  <si>
    <t>選項排序</t>
  </si>
  <si>
    <t>後台設定</t>
  </si>
  <si>
    <t>所屬系統</t>
  </si>
  <si>
    <t>資料表中文名</t>
  </si>
  <si>
    <t>資料表名稱</t>
  </si>
  <si>
    <t>主索引欄位</t>
  </si>
  <si>
    <t>資料表說明</t>
  </si>
  <si>
    <t>待辦工作</t>
  </si>
  <si>
    <t>公告分類</t>
  </si>
  <si>
    <t>news_kind</t>
  </si>
  <si>
    <t>num</t>
  </si>
  <si>
    <t>內部公告分類</t>
  </si>
  <si>
    <t>公告資料主檔</t>
  </si>
  <si>
    <t>news</t>
  </si>
  <si>
    <t>內部公告資料</t>
  </si>
  <si>
    <t>公告資料-附件檔</t>
  </si>
  <si>
    <t>news_files</t>
  </si>
  <si>
    <t>num, news_id</t>
  </si>
  <si>
    <t>內部公告附件</t>
  </si>
  <si>
    <t>followers</t>
  </si>
  <si>
    <t>信眾資料, 主要供報名用</t>
  </si>
  <si>
    <t>activity_category_kind</t>
  </si>
  <si>
    <t>基本的活動大分類, 如: 法會, 慈善</t>
  </si>
  <si>
    <t>activity_kind</t>
  </si>
  <si>
    <t>定義常用的活動類型, 包含: 舉辦日期, 相關品項等資訊</t>
  </si>
  <si>
    <t>活動分類-相關品項</t>
  </si>
  <si>
    <t>activity_kind_detail</t>
  </si>
  <si>
    <t>記錄該活動類型的相關報名項目</t>
  </si>
  <si>
    <t>活動主檔</t>
  </si>
  <si>
    <t>activity</t>
  </si>
  <si>
    <t>單次舉辦的活動, 可依據活動詳細分類定義內容</t>
  </si>
  <si>
    <t>活動主檔-相關品項</t>
  </si>
  <si>
    <t>activity_relating</t>
  </si>
  <si>
    <t>該活動可報名的品項, 如: 牌位, 打齋, 掛單</t>
  </si>
  <si>
    <t>活動主檔-相關備品</t>
  </si>
  <si>
    <t>activity_spares</t>
  </si>
  <si>
    <t>管理該活動需使用的備品品項</t>
  </si>
  <si>
    <t>報名主檔</t>
  </si>
  <si>
    <t>pro_order</t>
  </si>
  <si>
    <t>order_no</t>
  </si>
  <si>
    <t>信眾參加活動的報名資料, 也可用於非活動期間的一般報名、贊助</t>
  </si>
  <si>
    <t>報名明細檔</t>
  </si>
  <si>
    <t>pro_order_detail</t>
  </si>
  <si>
    <t>報名的詳細品項, 如: 牌位, 打齋, 掛單</t>
  </si>
  <si>
    <t>(新1)報名收款記錄</t>
  </si>
  <si>
    <t>pro_order_record</t>
  </si>
  <si>
    <t>(新資料表)</t>
  </si>
  <si>
    <t>活動報到檔</t>
  </si>
  <si>
    <t>activity_check</t>
  </si>
  <si>
    <t>活動期間的每日報到記錄</t>
  </si>
  <si>
    <t>專案類別管理</t>
  </si>
  <si>
    <t>project_kind</t>
  </si>
  <si>
    <t>專案分類</t>
  </si>
  <si>
    <t>project</t>
  </si>
  <si>
    <t>對應記錄執行過程的報名項目做專案記錄管理, 用於對贊助者報告</t>
  </si>
  <si>
    <t>專案管理-活動資料</t>
  </si>
  <si>
    <t>project_sub</t>
  </si>
  <si>
    <t>記錄應向贊助者報告的執行記錄, 也可定義專案SOP</t>
  </si>
  <si>
    <t>品項管理主檔</t>
  </si>
  <si>
    <t>actItem</t>
  </si>
  <si>
    <t>定義所有類型的品項基本資料: 報名, 掛單, 備品, 庫存品</t>
  </si>
  <si>
    <t>品項相關文件檔</t>
  </si>
  <si>
    <t>actItem_files</t>
  </si>
  <si>
    <t>定義該品項相關的表單套印設計</t>
  </si>
  <si>
    <t>actItem_kind</t>
  </si>
  <si>
    <t>定義品項分類</t>
  </si>
  <si>
    <t>files</t>
  </si>
  <si>
    <t>表單套印設計, 以HTML加上定義的報名相關資訊欄位</t>
  </si>
  <si>
    <t>房間管理主檔</t>
  </si>
  <si>
    <t>bed_kind</t>
  </si>
  <si>
    <t>管理:寮房的樓層/房間</t>
  </si>
  <si>
    <t>房間管理-床位明細</t>
  </si>
  <si>
    <t>bed_kind_detail</t>
  </si>
  <si>
    <t>管理:寮房的床位</t>
  </si>
  <si>
    <t>報名-掛單主檔</t>
  </si>
  <si>
    <t>bed_order</t>
  </si>
  <si>
    <t>bed_order_no</t>
  </si>
  <si>
    <t>附屬於報名系統, 記錄掛單人員, 日期, 狀態</t>
  </si>
  <si>
    <t>報名-掛單明細</t>
  </si>
  <si>
    <t>bed_order_detail</t>
  </si>
  <si>
    <t>記錄掛單每日的:日期, 床位</t>
  </si>
  <si>
    <t>收支管理主檔</t>
  </si>
  <si>
    <t>accounting</t>
  </si>
  <si>
    <t>記錄日常收支作業, 類似存摺記錄</t>
  </si>
  <si>
    <t>收支附件檔</t>
  </si>
  <si>
    <t>accounting_files</t>
  </si>
  <si>
    <t>日常收支憑證圖檔, 如: 發票, 收據..等</t>
  </si>
  <si>
    <t>accounting_kind</t>
  </si>
  <si>
    <t>定義收支項目名稱, 及對應會計科目編號</t>
  </si>
  <si>
    <t>增加分類層次</t>
  </si>
  <si>
    <t>accounting_kind2</t>
  </si>
  <si>
    <t>定義帳戶資料, 及對應會計科目編號</t>
  </si>
  <si>
    <t>倉庫資料主檔</t>
  </si>
  <si>
    <t>stock_kind</t>
  </si>
  <si>
    <t>定義庫存品存放位置</t>
  </si>
  <si>
    <t>庫存管理主檔</t>
  </si>
  <si>
    <t>stock</t>
  </si>
  <si>
    <t>記錄物品進出記錄</t>
  </si>
  <si>
    <t>庫存管理-檔案附件</t>
  </si>
  <si>
    <t>stock_files</t>
  </si>
  <si>
    <t>倉庫憑證圖檔, 如: 簽收單, 借據..等</t>
  </si>
  <si>
    <t>庫存異動原因</t>
  </si>
  <si>
    <t>stock_reason</t>
  </si>
  <si>
    <t>(新3)供應商主檔</t>
  </si>
  <si>
    <t>supplier</t>
  </si>
  <si>
    <t>供應商類型</t>
  </si>
  <si>
    <t>supplier_kind</t>
  </si>
  <si>
    <t>人員主檔</t>
  </si>
  <si>
    <t>member</t>
  </si>
  <si>
    <t>工作人員基本資料建檔</t>
  </si>
  <si>
    <t>member_check</t>
  </si>
  <si>
    <t>工作人員出勤記錄</t>
  </si>
  <si>
    <t>member_group</t>
  </si>
  <si>
    <t>部門組別資料定義</t>
  </si>
  <si>
    <t>member_title</t>
  </si>
  <si>
    <t>人員職稱基本定義</t>
  </si>
  <si>
    <t>admin</t>
  </si>
  <si>
    <t>登入系統的使用者帳號</t>
  </si>
  <si>
    <t>admin_group</t>
  </si>
  <si>
    <t>g_name</t>
  </si>
  <si>
    <t>權限群組資料, 使用權限是基於群組設定的</t>
  </si>
  <si>
    <t>admin_log</t>
  </si>
  <si>
    <t>使用者登入或使用系統的記錄</t>
  </si>
  <si>
    <t>改: "使用"記錄查詢</t>
  </si>
  <si>
    <t>選項設定檔</t>
  </si>
  <si>
    <t>item</t>
  </si>
  <si>
    <t>系統主選單管理</t>
  </si>
  <si>
    <t>後台設定檔</t>
  </si>
  <si>
    <t>company</t>
  </si>
  <si>
    <t>系統基本資料檔</t>
  </si>
  <si>
    <t>縣市資料檔</t>
  </si>
  <si>
    <t>PostCity</t>
  </si>
  <si>
    <t>city</t>
  </si>
  <si>
    <t>縣市資料</t>
  </si>
  <si>
    <t>需擴充國家功能</t>
  </si>
  <si>
    <t>縣市-郵遞區號檔</t>
  </si>
  <si>
    <t>PostNumber</t>
  </si>
  <si>
    <t>ID</t>
  </si>
  <si>
    <t>行政區及郵遞區號資料</t>
  </si>
  <si>
    <t>TABLE.COL</t>
  </si>
  <si>
    <t>欄位名稱</t>
  </si>
  <si>
    <t>資料型態</t>
  </si>
  <si>
    <t>最大長度</t>
  </si>
  <si>
    <t>可為空值</t>
  </si>
  <si>
    <t>中文名稱(*必填)</t>
  </si>
  <si>
    <t>值 / 關聯查詢</t>
  </si>
  <si>
    <t>欄位說明</t>
  </si>
  <si>
    <t>int</t>
  </si>
  <si>
    <t>否</t>
  </si>
  <si>
    <t>自動編號</t>
  </si>
  <si>
    <t>uptime</t>
  </si>
  <si>
    <t>datetime</t>
  </si>
  <si>
    <t>是</t>
  </si>
  <si>
    <t>單據日期 *</t>
  </si>
  <si>
    <t>category</t>
  </si>
  <si>
    <t>收支類別 *</t>
  </si>
  <si>
    <t>收入, 支出</t>
  </si>
  <si>
    <t>kind</t>
  </si>
  <si>
    <t>收支項目 *</t>
  </si>
  <si>
    <t>查詢:收支項目</t>
  </si>
  <si>
    <t>kind2</t>
  </si>
  <si>
    <t>收支帳戶 *</t>
  </si>
  <si>
    <t>查詢:收支帳戶</t>
  </si>
  <si>
    <t>price</t>
  </si>
  <si>
    <t>real</t>
  </si>
  <si>
    <t>未稅金額 *</t>
  </si>
  <si>
    <t>tax</t>
  </si>
  <si>
    <t>稅額 *</t>
  </si>
  <si>
    <t>demo</t>
  </si>
  <si>
    <t>nvarchar</t>
  </si>
  <si>
    <t>MAX</t>
  </si>
  <si>
    <t>備註</t>
  </si>
  <si>
    <t>mem_num</t>
  </si>
  <si>
    <t>內部負責人 *</t>
  </si>
  <si>
    <t>查詢:人員</t>
  </si>
  <si>
    <t>debtor</t>
  </si>
  <si>
    <t>外部負責人</t>
  </si>
  <si>
    <t>activity_num</t>
  </si>
  <si>
    <t>相關活動</t>
  </si>
  <si>
    <t>查詢:活動主檔</t>
  </si>
  <si>
    <t>excerpt</t>
  </si>
  <si>
    <t>(新欄位)</t>
  </si>
  <si>
    <t>subject</t>
  </si>
  <si>
    <t>文件名稱 *</t>
  </si>
  <si>
    <t>word</t>
  </si>
  <si>
    <t>內容 *</t>
  </si>
  <si>
    <t>(HTML編輯器)</t>
  </si>
  <si>
    <t>以HTML編輯, 並定義套用欄位</t>
  </si>
  <si>
    <t>reg_time</t>
  </si>
  <si>
    <t>建立日期 *</t>
  </si>
  <si>
    <t>modify_time</t>
  </si>
  <si>
    <t>最後修改日期</t>
  </si>
  <si>
    <t>(自動記錄)</t>
  </si>
  <si>
    <t>customize_data</t>
  </si>
  <si>
    <t>自定義欄位需求</t>
  </si>
  <si>
    <t>報表套印的自訂變數</t>
  </si>
  <si>
    <t>paperset</t>
  </si>
  <si>
    <t>紙張設定</t>
  </si>
  <si>
    <t>紙張設定參數值</t>
  </si>
  <si>
    <t>群組代號 *</t>
  </si>
  <si>
    <t>items</t>
  </si>
  <si>
    <t>群組權限</t>
  </si>
  <si>
    <t>(多項勾選有權限的選項)</t>
  </si>
  <si>
    <t>以逗點分隔多組選項編號</t>
  </si>
  <si>
    <t>群組名稱 *</t>
  </si>
  <si>
    <t>u_id</t>
  </si>
  <si>
    <t>帳號 *</t>
  </si>
  <si>
    <t>u_password</t>
  </si>
  <si>
    <t xml:space="preserve">密碼 * </t>
  </si>
  <si>
    <t>u_name</t>
  </si>
  <si>
    <t>姓名 *</t>
  </si>
  <si>
    <t>sex</t>
  </si>
  <si>
    <t>-</t>
  </si>
  <si>
    <t>phone1</t>
  </si>
  <si>
    <t>phone2</t>
  </si>
  <si>
    <t>birthday</t>
  </si>
  <si>
    <t>email</t>
  </si>
  <si>
    <t>area</t>
  </si>
  <si>
    <t>address</t>
  </si>
  <si>
    <t>uid</t>
  </si>
  <si>
    <t>power</t>
  </si>
  <si>
    <t>所屬群組 *</t>
  </si>
  <si>
    <t>查詢:群組</t>
  </si>
  <si>
    <t>online</t>
  </si>
  <si>
    <t>bit</t>
  </si>
  <si>
    <t>狀態 *</t>
  </si>
  <si>
    <t>啟用/停權</t>
  </si>
  <si>
    <t>登錄時間</t>
  </si>
  <si>
    <t>login_time</t>
  </si>
  <si>
    <t>最近登入時間</t>
  </si>
  <si>
    <t>login_ip</t>
  </si>
  <si>
    <t>最近登入IP</t>
  </si>
  <si>
    <t>login_code</t>
  </si>
  <si>
    <t>adwidth</t>
  </si>
  <si>
    <t>wrp_news</t>
  </si>
  <si>
    <t>wrp_bar</t>
  </si>
  <si>
    <t>gauth_key</t>
  </si>
  <si>
    <t>Google 驗證綁定碼</t>
  </si>
  <si>
    <t>gauth_enabled</t>
  </si>
  <si>
    <t>Google 驗證啟用</t>
  </si>
  <si>
    <t>(勾選)</t>
  </si>
  <si>
    <t>縣市名稱</t>
  </si>
  <si>
    <t>stock_num</t>
  </si>
  <si>
    <t>庫存記錄編號</t>
  </si>
  <si>
    <t>主檔/明細關聯:庫存管理主檔</t>
  </si>
  <si>
    <t>pic1</t>
  </si>
  <si>
    <t>圖檔/檔名</t>
  </si>
  <si>
    <t>pic1_name</t>
  </si>
  <si>
    <t>原始圖檔/檔名</t>
  </si>
  <si>
    <t>樓層/房間名稱 *</t>
  </si>
  <si>
    <t>root</t>
  </si>
  <si>
    <t>上層編號</t>
  </si>
  <si>
    <t>range</t>
  </si>
  <si>
    <t>樓層類型 *</t>
  </si>
  <si>
    <t>男眾/女眾</t>
  </si>
  <si>
    <t>郵遞區號</t>
  </si>
  <si>
    <t>City</t>
  </si>
  <si>
    <t>Area</t>
  </si>
  <si>
    <t>行政區名稱</t>
  </si>
  <si>
    <t>accounting_num</t>
  </si>
  <si>
    <t>收支主檔-關聯</t>
  </si>
  <si>
    <t>上傳時間</t>
  </si>
  <si>
    <t>磁碟檔名</t>
  </si>
  <si>
    <t>上傳檔名</t>
  </si>
  <si>
    <t>帳號</t>
  </si>
  <si>
    <t>登入時間</t>
  </si>
  <si>
    <t>登入IP</t>
  </si>
  <si>
    <t>status</t>
  </si>
  <si>
    <t>狀態</t>
  </si>
  <si>
    <t>agent</t>
  </si>
  <si>
    <t>登入設備型態</t>
  </si>
  <si>
    <t>單號</t>
  </si>
  <si>
    <t>來源單號</t>
  </si>
  <si>
    <t>(由報名作業自動連結帶入)</t>
  </si>
  <si>
    <t>來源的報名單號</t>
  </si>
  <si>
    <t>o_detail_id</t>
  </si>
  <si>
    <t>來源單號-明細編號</t>
  </si>
  <si>
    <t>來源的報名明細項目</t>
  </si>
  <si>
    <t>start_date</t>
  </si>
  <si>
    <t>掛單起始日 *</t>
  </si>
  <si>
    <t>end_date</t>
  </si>
  <si>
    <t>掛單結束日 *</t>
  </si>
  <si>
    <t>phone</t>
  </si>
  <si>
    <t>聯絡電話</t>
  </si>
  <si>
    <t>keyin1</t>
  </si>
  <si>
    <t>單據狀態 *</t>
  </si>
  <si>
    <t>已入住/未入住</t>
  </si>
  <si>
    <t>主檔/明細關聯:活動詳細分類</t>
  </si>
  <si>
    <t>actItem_num</t>
  </si>
  <si>
    <t>相關品項</t>
  </si>
  <si>
    <t>查詢:活動品項</t>
  </si>
  <si>
    <t>預設金額</t>
  </si>
  <si>
    <t>qty</t>
  </si>
  <si>
    <t>數量</t>
  </si>
  <si>
    <t>建立日期</t>
  </si>
  <si>
    <t>相關掛單單號</t>
  </si>
  <si>
    <t>主檔/明細關聯:報名-掛單主檔</t>
  </si>
  <si>
    <t>checkIn_date</t>
  </si>
  <si>
    <t>掛單日期 *</t>
  </si>
  <si>
    <t>bed_kind1</t>
  </si>
  <si>
    <t>樓層</t>
  </si>
  <si>
    <t>bed_kind2</t>
  </si>
  <si>
    <t>房號/房名</t>
  </si>
  <si>
    <t>bed_kind_detail_id</t>
  </si>
  <si>
    <t>床位編號 *</t>
  </si>
  <si>
    <t>license</t>
  </si>
  <si>
    <t>車牌號碼</t>
  </si>
  <si>
    <t>qty1</t>
  </si>
  <si>
    <t>計劃用量</t>
  </si>
  <si>
    <t>qty2</t>
  </si>
  <si>
    <t>使用數量</t>
  </si>
  <si>
    <t>(自動由庫存管理加總:同活動/同品項使用量)</t>
  </si>
  <si>
    <t>bed_kind_id</t>
  </si>
  <si>
    <t>房間編號</t>
  </si>
  <si>
    <t>主檔/明細關聯: 房間管理</t>
  </si>
  <si>
    <t>bed_name</t>
  </si>
  <si>
    <t>床位編號</t>
  </si>
  <si>
    <t>bed_type</t>
  </si>
  <si>
    <t>床位型態 *</t>
  </si>
  <si>
    <t>單人床/上舖/下舖/通舖</t>
  </si>
  <si>
    <t>相關報名單號</t>
  </si>
  <si>
    <t>主檔/明細關聯:報名主檔</t>
  </si>
  <si>
    <t>項目名稱 *</t>
  </si>
  <si>
    <t>f_num</t>
  </si>
  <si>
    <t>報名者</t>
  </si>
  <si>
    <t>查詢:信眾:姓名/名稱</t>
  </si>
  <si>
    <t>用於印在牌位上的名稱</t>
  </si>
  <si>
    <t>代表地址</t>
  </si>
  <si>
    <t>用於印在牌位上的代表地址</t>
  </si>
  <si>
    <t>from_id</t>
  </si>
  <si>
    <t>陽上/報恩者</t>
  </si>
  <si>
    <t>due_date</t>
  </si>
  <si>
    <t>期滿日期</t>
  </si>
  <si>
    <t>數量 *</t>
  </si>
  <si>
    <t>開始日期</t>
  </si>
  <si>
    <t>extend_date</t>
  </si>
  <si>
    <t>應續約日</t>
  </si>
  <si>
    <t>pay</t>
  </si>
  <si>
    <t>已收金額</t>
  </si>
  <si>
    <t>pay_date</t>
  </si>
  <si>
    <t>付款日</t>
  </si>
  <si>
    <t>報名狀態 *</t>
  </si>
  <si>
    <t>未收款/分期​/已收款/呆帳</t>
  </si>
  <si>
    <t>狀態備註</t>
  </si>
  <si>
    <t>自定義列印欄位</t>
  </si>
  <si>
    <t>printed_files</t>
  </si>
  <si>
    <t>文件列印狀態</t>
  </si>
  <si>
    <t>自動標示相關文件是否已列印</t>
  </si>
  <si>
    <t>bank_code</t>
  </si>
  <si>
    <t>detail_num</t>
  </si>
  <si>
    <t>organization</t>
  </si>
  <si>
    <t>payment</t>
  </si>
  <si>
    <t>up_time</t>
  </si>
  <si>
    <t>報名日期 *</t>
  </si>
  <si>
    <t>建檔日期</t>
  </si>
  <si>
    <t>報名中/已報名/取消報名</t>
  </si>
  <si>
    <t>姓名/名稱 *</t>
  </si>
  <si>
    <t>查詢:信眾姓名/名稱</t>
  </si>
  <si>
    <t>聯絡電話 *</t>
  </si>
  <si>
    <t>報名活動</t>
  </si>
  <si>
    <t>查詢:報名活動</t>
  </si>
  <si>
    <t>收件地址</t>
  </si>
  <si>
    <t>自定義欄位預設值</t>
  </si>
  <si>
    <t>introducer</t>
  </si>
  <si>
    <t>介紹人</t>
  </si>
  <si>
    <t>send_receipt</t>
  </si>
  <si>
    <t>是否寄送收據</t>
  </si>
  <si>
    <t>receipt_title</t>
  </si>
  <si>
    <t>收據抬頭</t>
  </si>
  <si>
    <t>職稱 *</t>
  </si>
  <si>
    <t>啟用/停用</t>
  </si>
  <si>
    <t>品項編號</t>
  </si>
  <si>
    <t>主檔/明細關聯:品項主檔</t>
  </si>
  <si>
    <t>files_num</t>
  </si>
  <si>
    <t>文件編號</t>
  </si>
  <si>
    <t>查詢:相關文件</t>
  </si>
  <si>
    <t>人員編號</t>
  </si>
  <si>
    <t>check_date</t>
  </si>
  <si>
    <t>date</t>
  </si>
  <si>
    <t>check_time</t>
  </si>
  <si>
    <t>time</t>
  </si>
  <si>
    <t>時間</t>
  </si>
  <si>
    <t>check_type</t>
  </si>
  <si>
    <t>考勤型態</t>
  </si>
  <si>
    <t>login_type</t>
  </si>
  <si>
    <t>登錄型態</t>
  </si>
  <si>
    <t>上班/下班</t>
  </si>
  <si>
    <t>登錄IP</t>
  </si>
  <si>
    <t>hour</t>
  </si>
  <si>
    <t>請假時數</t>
  </si>
  <si>
    <t>報名列表中, 有:姓名, 活動時顯示</t>
  </si>
  <si>
    <t>報到時間</t>
  </si>
  <si>
    <t>報到/離開</t>
  </si>
  <si>
    <t>報到人數</t>
  </si>
  <si>
    <t>名稱</t>
  </si>
  <si>
    <t>公告標題 *</t>
  </si>
  <si>
    <t>公告分類 *</t>
  </si>
  <si>
    <t>查詢:公告分類</t>
  </si>
  <si>
    <t>顯示, 隱藏</t>
  </si>
  <si>
    <t>selltime1</t>
  </si>
  <si>
    <t>上架期間-起</t>
  </si>
  <si>
    <t>selltime2</t>
  </si>
  <si>
    <t>上架期間-止</t>
  </si>
  <si>
    <t>發佈日 *</t>
  </si>
  <si>
    <t>topping</t>
  </si>
  <si>
    <t>置頂</t>
  </si>
  <si>
    <t>是, 否</t>
  </si>
  <si>
    <t>(多行文字)</t>
  </si>
  <si>
    <t>文章內容的摘要或備註</t>
  </si>
  <si>
    <t>主要內文</t>
  </si>
  <si>
    <t>author</t>
  </si>
  <si>
    <t>作者</t>
  </si>
  <si>
    <t>查詢:相關活動</t>
  </si>
  <si>
    <t>activity_kind_num</t>
  </si>
  <si>
    <t>相關活動分類</t>
  </si>
  <si>
    <t>分類名稱 *</t>
  </si>
  <si>
    <t>順序</t>
  </si>
  <si>
    <t>N</t>
  </si>
  <si>
    <t>title</t>
  </si>
  <si>
    <t>會計科目編號</t>
  </si>
  <si>
    <t>bank_name</t>
  </si>
  <si>
    <t>分行名稱</t>
  </si>
  <si>
    <t>戶名</t>
  </si>
  <si>
    <t>bank_id</t>
  </si>
  <si>
    <t>信眾編號</t>
  </si>
  <si>
    <t>查詢:信眾</t>
  </si>
  <si>
    <t>m_number</t>
  </si>
  <si>
    <t>人員編號 *</t>
  </si>
  <si>
    <t>人員姓名 *</t>
  </si>
  <si>
    <t>性別</t>
  </si>
  <si>
    <t>男/女</t>
  </si>
  <si>
    <t>id_code</t>
  </si>
  <si>
    <t>身分證字號</t>
  </si>
  <si>
    <t>生日</t>
  </si>
  <si>
    <t>blood</t>
  </si>
  <si>
    <t>血型</t>
  </si>
  <si>
    <t>A型/B型/AB型/O型</t>
  </si>
  <si>
    <t>educational</t>
  </si>
  <si>
    <t>最高學歷</t>
  </si>
  <si>
    <t>refugedate</t>
  </si>
  <si>
    <t>皈依日期</t>
  </si>
  <si>
    <t>refuge_name</t>
  </si>
  <si>
    <t>皈依法名</t>
  </si>
  <si>
    <t>refuge_area</t>
  </si>
  <si>
    <t>皈依道場</t>
  </si>
  <si>
    <t>admin_num</t>
  </si>
  <si>
    <t>系統帳號</t>
  </si>
  <si>
    <t>takedate</t>
  </si>
  <si>
    <t>到職日期</t>
  </si>
  <si>
    <t>leavedate</t>
  </si>
  <si>
    <t>離職日期</t>
  </si>
  <si>
    <t>group_kind</t>
  </si>
  <si>
    <t>組別</t>
  </si>
  <si>
    <t>查詢:組別</t>
  </si>
  <si>
    <t>title_kind</t>
  </si>
  <si>
    <t>職稱</t>
  </si>
  <si>
    <t>查詢:職稱</t>
  </si>
  <si>
    <t>salary</t>
  </si>
  <si>
    <t>薪資</t>
  </si>
  <si>
    <t>com_email</t>
  </si>
  <si>
    <t>公司電子信箱</t>
  </si>
  <si>
    <t>個人電子信箱</t>
  </si>
  <si>
    <t>contact</t>
  </si>
  <si>
    <t>其他聯絡方式</t>
  </si>
  <si>
    <t>address1</t>
  </si>
  <si>
    <t>戶籍地址</t>
  </si>
  <si>
    <t>address2</t>
  </si>
  <si>
    <t>居住地址</t>
  </si>
  <si>
    <t>相片圖檔</t>
  </si>
  <si>
    <t>名稱 *</t>
  </si>
  <si>
    <t>類別 *</t>
  </si>
  <si>
    <t>查詢:類別</t>
  </si>
  <si>
    <t>品項 *</t>
  </si>
  <si>
    <t>查詢:品項</t>
  </si>
  <si>
    <t>starttime</t>
  </si>
  <si>
    <t>上班時間 *</t>
  </si>
  <si>
    <t>offtime</t>
  </si>
  <si>
    <t>下班時間 *</t>
  </si>
  <si>
    <t>resttime</t>
  </si>
  <si>
    <t>休息時數</t>
  </si>
  <si>
    <t>(改為分鐘數)</t>
  </si>
  <si>
    <t>標題 *</t>
  </si>
  <si>
    <t>日期 *</t>
  </si>
  <si>
    <t>照片上傳</t>
  </si>
  <si>
    <t>pro_id</t>
  </si>
  <si>
    <t>相關專案</t>
  </si>
  <si>
    <t>主檔/明細關聯: 專案管理</t>
  </si>
  <si>
    <t>news_id</t>
  </si>
  <si>
    <t>相關公告</t>
  </si>
  <si>
    <t>主檔/明細關聯:公告資料主檔</t>
  </si>
  <si>
    <t>pic_name</t>
  </si>
  <si>
    <t>pic_type</t>
  </si>
  <si>
    <t>檔案型態</t>
  </si>
  <si>
    <t>Y, N</t>
  </si>
  <si>
    <t>項目分類 *</t>
  </si>
  <si>
    <t>查詢:項目分類</t>
  </si>
  <si>
    <t>extend</t>
  </si>
  <si>
    <t>應續約</t>
  </si>
  <si>
    <t>cycle</t>
  </si>
  <si>
    <t>收費週期 *</t>
  </si>
  <si>
    <t>應續約時, 記載月數</t>
  </si>
  <si>
    <t>項目類別 *</t>
  </si>
  <si>
    <t>報名項目, 掛單項目, 備品項目, 贊助項目</t>
  </si>
  <si>
    <t>f_number</t>
  </si>
  <si>
    <t>信眾編號 *</t>
  </si>
  <si>
    <t>信眾姓名 *</t>
  </si>
  <si>
    <t>性別 *</t>
  </si>
  <si>
    <t>identity_type</t>
  </si>
  <si>
    <t>身分別 *</t>
  </si>
  <si>
    <t>個人/法人/往生菩薩/出家眾</t>
  </si>
  <si>
    <t>電子信箱</t>
  </si>
  <si>
    <t>leader</t>
  </si>
  <si>
    <t>家長</t>
  </si>
  <si>
    <t>socialid1</t>
  </si>
  <si>
    <t>社群帳號1</t>
  </si>
  <si>
    <t>socialid2</t>
  </si>
  <si>
    <t>社群帳號2</t>
  </si>
  <si>
    <t>tab</t>
  </si>
  <si>
    <t>自訂標籤</t>
  </si>
  <si>
    <t>可自定義多組關鍵字</t>
  </si>
  <si>
    <t>contactor</t>
  </si>
  <si>
    <t>緊急連絡人</t>
  </si>
  <si>
    <t>contactor_phone</t>
  </si>
  <si>
    <t>緊急連絡人電話</t>
  </si>
  <si>
    <t>A/B/AB/O</t>
  </si>
  <si>
    <t>問題: Rh陰性/陽性?</t>
  </si>
  <si>
    <t>套印報表的自訂變數值</t>
  </si>
  <si>
    <t>cellphone</t>
  </si>
  <si>
    <t>passport</t>
  </si>
  <si>
    <t>com_name</t>
  </si>
  <si>
    <t>公司名稱 *</t>
  </si>
  <si>
    <t>com_mail</t>
  </si>
  <si>
    <t>公司信箱</t>
  </si>
  <si>
    <t>bcc_mail</t>
  </si>
  <si>
    <t>公司信箱BCC</t>
  </si>
  <si>
    <t>pic_url</t>
  </si>
  <si>
    <t>目前網址 *</t>
  </si>
  <si>
    <t>menu</t>
  </si>
  <si>
    <t>log_class</t>
  </si>
  <si>
    <t>log_menu</t>
  </si>
  <si>
    <t>last_order_no</t>
  </si>
  <si>
    <t>smtp_url</t>
  </si>
  <si>
    <t>SMTP 主機位址</t>
  </si>
  <si>
    <t>smtp_port</t>
  </si>
  <si>
    <t>SMTP Port</t>
  </si>
  <si>
    <t>smtp_ssl</t>
  </si>
  <si>
    <t>SMTP SSL設定</t>
  </si>
  <si>
    <t>啟用/未啟用</t>
  </si>
  <si>
    <t>smtp_user</t>
  </si>
  <si>
    <t>SMTP 帳號</t>
  </si>
  <si>
    <t>smtp_password</t>
  </si>
  <si>
    <t>SMTP 密碼</t>
  </si>
  <si>
    <t>smtp_def</t>
  </si>
  <si>
    <t>使用預設驗證</t>
  </si>
  <si>
    <t>不設定 / 是 / 否</t>
  </si>
  <si>
    <t>use_sender</t>
  </si>
  <si>
    <t>用此帳號作為寄件者</t>
  </si>
  <si>
    <t>類型名稱</t>
  </si>
  <si>
    <t>calendar</t>
  </si>
  <si>
    <t>預設起始日期-曆</t>
  </si>
  <si>
    <t>國曆/農曆</t>
  </si>
  <si>
    <t>month</t>
  </si>
  <si>
    <t>預設起始日期-月</t>
  </si>
  <si>
    <t>day</t>
  </si>
  <si>
    <t>預設起始日期-日</t>
  </si>
  <si>
    <t>進出類型 *</t>
  </si>
  <si>
    <t>庫存增加(+) / 庫存減少(-) / 租借(-) / 租借歸還(+)</t>
  </si>
  <si>
    <t>進出倉庫 *</t>
  </si>
  <si>
    <t>查詢:倉庫資料主檔</t>
  </si>
  <si>
    <t>進貨單價</t>
  </si>
  <si>
    <t>(限: 庫存增加 狀態)</t>
  </si>
  <si>
    <t>查詢:人事</t>
  </si>
  <si>
    <t>外部借出人</t>
  </si>
  <si>
    <t>外借對像</t>
  </si>
  <si>
    <t>balances</t>
  </si>
  <si>
    <t>final_stock</t>
  </si>
  <si>
    <t>reason</t>
  </si>
  <si>
    <t>庫存增加(+)/庫存減少(-)/租借(-)/租借歸還(+)</t>
  </si>
  <si>
    <t>異動原因 *</t>
  </si>
  <si>
    <t>地址</t>
  </si>
  <si>
    <t>c_num</t>
  </si>
  <si>
    <t>電子郵件</t>
  </si>
  <si>
    <t>fax</t>
  </si>
  <si>
    <t>傳真</t>
  </si>
  <si>
    <t>電話1</t>
  </si>
  <si>
    <t>電話2</t>
  </si>
  <si>
    <t>s_number</t>
  </si>
  <si>
    <t>url</t>
  </si>
  <si>
    <t>活動類型 *</t>
  </si>
  <si>
    <t>活動名稱 *</t>
  </si>
  <si>
    <t>活動地點</t>
  </si>
  <si>
    <t>startDate_solar</t>
  </si>
  <si>
    <t>開始日期（西元）</t>
  </si>
  <si>
    <t>endDate_solar</t>
  </si>
  <si>
    <t>結束日期（西元）</t>
  </si>
  <si>
    <t>hall</t>
  </si>
  <si>
    <t>大殿</t>
  </si>
  <si>
    <t>start_sexagenary</t>
  </si>
  <si>
    <t xml:space="preserve">開始歲次 </t>
  </si>
  <si>
    <t>end_sexagenary</t>
  </si>
  <si>
    <t xml:space="preserve">結束歲次 </t>
  </si>
  <si>
    <t>monk</t>
  </si>
  <si>
    <t xml:space="preserve">主修沙門 </t>
  </si>
  <si>
    <t>startDate_lunar</t>
  </si>
  <si>
    <t>開始日期（農曆）</t>
  </si>
  <si>
    <t>endDate_lunar</t>
  </si>
  <si>
    <t>結束日期（農曆）</t>
  </si>
  <si>
    <t>dueDate</t>
  </si>
  <si>
    <t>報名截止日 *</t>
  </si>
  <si>
    <t>報表套印自訂變數</t>
  </si>
  <si>
    <t>category_kind</t>
  </si>
  <si>
    <t>查詢:活動類型</t>
  </si>
  <si>
    <t>選項標題</t>
  </si>
  <si>
    <t>選項網址</t>
  </si>
  <si>
    <t>target</t>
  </si>
  <si>
    <t>選項簡單說明</t>
  </si>
  <si>
    <t>other</t>
  </si>
  <si>
    <t>other_url</t>
  </si>
  <si>
    <t>相關網址</t>
  </si>
  <si>
    <t>s_id</t>
  </si>
  <si>
    <t>分類說明</t>
  </si>
  <si>
    <t>LIST TABLES AND PK</t>
  </si>
  <si>
    <t>SELECT tab.TABLE_NAME, tab.CONSTRAINT_NAME, Col.Column_Name from 
    INFORMATION_SCHEMA.TABLE_CONSTRAINTS Tab, 
    INFORMATION_SCHEMA.CONSTRAINT_COLUMN_USAGE Col 
WHERE 
    Col.Constraint_Name = Tab.Constraint_Name
    AND Col.Table_Name = Tab.Table_Name
    AND Tab.Constraint_Type = 'PRIMARY KEY'
ORDER BY TABLE_NAME</t>
  </si>
  <si>
    <t>SELECT 
    c.name 'Column Name',
    t.Name 'Data type',
    c.max_length 'Max Length',
    c.precision ,
    c.scale ,
    c.is_nullable,
    ISNULL(i.is_primary_key, 0) 'Primary Key'
FROM    
    sys.columns c
INNER JOIN 
    sys.types t ON c.user_type_id = t.user_type_id
LEFT OUTER JOIN 
    sys.index_columns ic ON ic.object_id = c.object_id AND ic.column_id = c.column_id
LEFT OUTER JOIN 
    sys.indexes i ON ic.object_id = i.object_id AND ic.index_id = i.index_id
WHERE
    c.object_id = OBJECT_ID('YourTableName')</t>
  </si>
  <si>
    <t>act_bom</t>
  </si>
  <si>
    <t>appellation</t>
  </si>
  <si>
    <t>country</t>
  </si>
  <si>
    <t>family_members</t>
  </si>
  <si>
    <t>followers_tablet</t>
  </si>
  <si>
    <t>ShuWen</t>
  </si>
  <si>
    <t>transfer_register</t>
  </si>
  <si>
    <t>pro_order_detail_num</t>
  </si>
  <si>
    <t>record_payment</t>
  </si>
  <si>
    <t>package_num</t>
  </si>
  <si>
    <t>item_num</t>
  </si>
  <si>
    <t>item_type</t>
  </si>
  <si>
    <t>group_name</t>
  </si>
  <si>
    <t>optional</t>
  </si>
  <si>
    <t>memo</t>
  </si>
  <si>
    <t>partno</t>
  </si>
  <si>
    <t>print_init</t>
  </si>
  <si>
    <t>systems</t>
  </si>
  <si>
    <t>ID2</t>
  </si>
  <si>
    <t>ID3</t>
  </si>
  <si>
    <t>name_en</t>
  </si>
  <si>
    <t>name_zh</t>
  </si>
  <si>
    <t>follower_num</t>
  </si>
  <si>
    <t>fam_name</t>
  </si>
  <si>
    <t>fam_gender</t>
  </si>
  <si>
    <t>fam_title</t>
  </si>
  <si>
    <t>deceased</t>
  </si>
  <si>
    <t>birthdate</t>
  </si>
  <si>
    <t>lunar_birthday</t>
  </si>
  <si>
    <t>age</t>
  </si>
  <si>
    <t>zodiac</t>
  </si>
  <si>
    <t>birth_time</t>
  </si>
  <si>
    <t>mobile</t>
  </si>
  <si>
    <t>join_date</t>
  </si>
  <si>
    <t>appellation_id</t>
  </si>
  <si>
    <t>follower_hash</t>
  </si>
  <si>
    <t>type</t>
  </si>
  <si>
    <t>parent_num</t>
  </si>
  <si>
    <t>print_id</t>
  </si>
  <si>
    <t>f_num_tablet</t>
  </si>
  <si>
    <t>from_id_tablet</t>
  </si>
  <si>
    <t>UpdateTime</t>
  </si>
  <si>
    <t>datetime2</t>
  </si>
  <si>
    <t>ActivityNum</t>
  </si>
  <si>
    <t>CreateTime</t>
  </si>
  <si>
    <t>ShuWenList</t>
  </si>
  <si>
    <t>IsGenerating</t>
  </si>
  <si>
    <t>rent_stock</t>
  </si>
  <si>
    <t>name</t>
  </si>
  <si>
    <t>id</t>
  </si>
  <si>
    <t>pay_type</t>
  </si>
  <si>
    <t>account_last5</t>
  </si>
  <si>
    <t>amount</t>
  </si>
  <si>
    <t>decimal</t>
  </si>
  <si>
    <t>pay_mode</t>
  </si>
  <si>
    <t>note</t>
  </si>
  <si>
    <t>proof_img</t>
  </si>
  <si>
    <t>create_time</t>
  </si>
  <si>
    <t>f_num_match</t>
  </si>
  <si>
    <t>acc_num</t>
  </si>
  <si>
    <t>check_amount</t>
  </si>
  <si>
    <t>check_memo</t>
  </si>
  <si>
    <t>check_status</t>
  </si>
  <si>
    <t>acc_kind</t>
  </si>
  <si>
    <t>member_num</t>
  </si>
  <si>
    <t>verify_time</t>
  </si>
  <si>
    <t>verify_note</t>
  </si>
  <si>
    <t>remain_amount</t>
  </si>
  <si>
    <t>draft</t>
  </si>
  <si>
    <t>balance_act_item</t>
  </si>
  <si>
    <t>balance_pro_order_detail</t>
  </si>
  <si>
    <t>(新)</t>
    <phoneticPr fontId="9" type="noConversion"/>
  </si>
  <si>
    <t>組合品項(功德主)</t>
    <phoneticPr fontId="9" type="noConversion"/>
  </si>
  <si>
    <t>國家列表</t>
    <phoneticPr fontId="9" type="noConversion"/>
  </si>
  <si>
    <t>信眾牌位資料</t>
    <phoneticPr fontId="9" type="noConversion"/>
  </si>
  <si>
    <t>家族成員資料</t>
    <phoneticPr fontId="9" type="noConversion"/>
  </si>
  <si>
    <t>匯款沖帳表</t>
    <phoneticPr fontId="9" type="noConversion"/>
  </si>
  <si>
    <t>疏文資料表</t>
    <phoneticPr fontId="9" type="noConversion"/>
  </si>
  <si>
    <t>id</t>
    <phoneticPr fontId="9" type="noConversion"/>
  </si>
  <si>
    <t>('dbo','{C}', N'{B}'),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</si>
</sst>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0">
    <font>
      <sz val="12"/>
      <color theme="1"/>
      <name val="Calibri"/>
      <scheme val="minor"/>
    </font>
    <font>
      <b/>
      <sz val="12"/>
      <color theme="1"/>
      <name val="PMingLiu"/>
      <family val="1"/>
      <charset val="136"/>
    </font>
    <font>
      <sz val="12"/>
      <color theme="1"/>
      <name val="PMingLiu"/>
      <family val="1"/>
      <charset val="136"/>
    </font>
    <font>
      <sz val="12"/>
      <color theme="1"/>
      <name val="Calibri"/>
    </font>
    <font>
      <b/>
      <sz val="10"/>
      <color theme="1"/>
      <name val="PMingLiu"/>
      <family val="1"/>
      <charset val="136"/>
    </font>
    <font>
      <sz val="10"/>
      <color theme="1"/>
      <name val="PMingLiu"/>
      <family val="1"/>
      <charset val="136"/>
    </font>
    <font>
      <sz val="10"/>
      <color theme="1"/>
      <name val="Roboto"/>
    </font>
    <font>
      <u/>
      <sz val="10"/>
      <color theme="1"/>
      <name val="PMingLiu"/>
      <family val="1"/>
      <charset val="136"/>
    </font>
    <font>
      <sz val="10"/>
      <color rgb="FF202124"/>
      <name val="PMingLiu"/>
      <family val="1"/>
      <charset val="136"/>
    </font>
    <font>
      <sz val="9"/>
      <name val="Calibri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1.25" defaultRowHeight="15" customHeight="1"/>
  <cols>
    <col min="1" max="1" width="7.9140625" bestFit="1" customWidth="1"/>
    <col min="2" max="2" width="34.9140625" customWidth="1"/>
    <col min="3" max="26" width="6.58203125" customWidth="1"/>
  </cols>
  <sheetData>
    <row r="1" spans="1:26" ht="16.5" customHeight="1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2">
        <v>45122</v>
      </c>
      <c r="B2" s="3" t="s">
        <v>2</v>
      </c>
    </row>
    <row r="3" spans="1:26" ht="16.5" customHeight="1">
      <c r="B3" s="3" t="s">
        <v>3</v>
      </c>
    </row>
    <row r="4" spans="1:26" ht="16.5" customHeight="1">
      <c r="A4" s="2">
        <v>45137</v>
      </c>
      <c r="B4" s="3" t="s">
        <v>4</v>
      </c>
    </row>
    <row r="5" spans="1:26" ht="16.5" customHeight="1"/>
    <row r="6" spans="1:26" ht="16.5" customHeight="1"/>
    <row r="7" spans="1:26" ht="16.5" customHeight="1"/>
    <row r="8" spans="1:26" ht="16.5" customHeight="1"/>
    <row r="9" spans="1:26" ht="16.5" customHeight="1"/>
    <row r="10" spans="1:26" ht="16.5" customHeight="1"/>
    <row r="11" spans="1:26" ht="16.5" customHeight="1"/>
    <row r="12" spans="1:26" ht="16.5" customHeight="1"/>
    <row r="13" spans="1:26" ht="16.5" customHeight="1"/>
    <row r="14" spans="1:26" ht="16.5" customHeight="1"/>
    <row r="15" spans="1:26" ht="16.5" customHeight="1"/>
    <row r="16" spans="1:2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1.25" defaultRowHeight="15" customHeight="1"/>
  <cols>
    <col min="1" max="1" width="5.33203125" customWidth="1"/>
    <col min="2" max="2" width="7.33203125" customWidth="1"/>
    <col min="3" max="26" width="5.33203125" customWidth="1"/>
  </cols>
  <sheetData>
    <row r="1" spans="1:2" ht="16.5" customHeight="1">
      <c r="A1" s="4" t="s">
        <v>5</v>
      </c>
      <c r="B1" s="4" t="s">
        <v>6</v>
      </c>
    </row>
    <row r="2" spans="1:2" ht="16.5" customHeight="1">
      <c r="A2" s="5" t="s">
        <v>7</v>
      </c>
      <c r="B2" s="5" t="s">
        <v>8</v>
      </c>
    </row>
    <row r="3" spans="1:2" ht="16.5" customHeight="1">
      <c r="A3" s="5"/>
      <c r="B3" s="5" t="s">
        <v>9</v>
      </c>
    </row>
    <row r="4" spans="1:2" ht="16.5" customHeight="1">
      <c r="A4" s="5"/>
      <c r="B4" s="5" t="s">
        <v>10</v>
      </c>
    </row>
    <row r="5" spans="1:2" ht="16.5" customHeight="1">
      <c r="A5" s="5" t="s">
        <v>11</v>
      </c>
      <c r="B5" s="5" t="s">
        <v>12</v>
      </c>
    </row>
    <row r="6" spans="1:2" ht="16.5" customHeight="1">
      <c r="A6" s="5"/>
      <c r="B6" s="5" t="s">
        <v>13</v>
      </c>
    </row>
    <row r="7" spans="1:2" ht="16.5" customHeight="1">
      <c r="A7" s="5" t="s">
        <v>14</v>
      </c>
      <c r="B7" s="5" t="s">
        <v>15</v>
      </c>
    </row>
    <row r="8" spans="1:2" ht="16.5" customHeight="1">
      <c r="A8" s="5"/>
      <c r="B8" s="5" t="s">
        <v>16</v>
      </c>
    </row>
    <row r="9" spans="1:2" ht="16.5" customHeight="1">
      <c r="A9" s="5"/>
      <c r="B9" s="5" t="s">
        <v>17</v>
      </c>
    </row>
    <row r="10" spans="1:2" ht="16.5" customHeight="1">
      <c r="A10" s="5" t="s">
        <v>18</v>
      </c>
      <c r="B10" s="5" t="s">
        <v>19</v>
      </c>
    </row>
    <row r="11" spans="1:2" ht="16.5" customHeight="1">
      <c r="A11" s="5"/>
      <c r="B11" s="5" t="s">
        <v>20</v>
      </c>
    </row>
    <row r="12" spans="1:2" ht="16.5" customHeight="1">
      <c r="A12" s="5" t="s">
        <v>21</v>
      </c>
      <c r="B12" s="5" t="s">
        <v>22</v>
      </c>
    </row>
    <row r="13" spans="1:2" ht="16.5" customHeight="1">
      <c r="A13" s="5"/>
      <c r="B13" s="5" t="s">
        <v>23</v>
      </c>
    </row>
    <row r="14" spans="1:2" ht="16.5" customHeight="1">
      <c r="A14" s="5"/>
      <c r="B14" s="5" t="s">
        <v>24</v>
      </c>
    </row>
    <row r="15" spans="1:2" ht="16.5" customHeight="1">
      <c r="A15" s="5" t="s">
        <v>25</v>
      </c>
      <c r="B15" s="5" t="s">
        <v>26</v>
      </c>
    </row>
    <row r="16" spans="1:2" ht="16.5" customHeight="1">
      <c r="A16" s="5"/>
      <c r="B16" s="5" t="s">
        <v>27</v>
      </c>
    </row>
    <row r="17" spans="1:2" ht="16.5" customHeight="1">
      <c r="A17" s="5"/>
      <c r="B17" s="5" t="s">
        <v>28</v>
      </c>
    </row>
    <row r="18" spans="1:2" ht="16.5" customHeight="1">
      <c r="A18" s="5" t="s">
        <v>29</v>
      </c>
      <c r="B18" s="5" t="s">
        <v>30</v>
      </c>
    </row>
    <row r="19" spans="1:2" ht="16.5" customHeight="1">
      <c r="A19" s="5" t="s">
        <v>31</v>
      </c>
      <c r="B19" s="5" t="s">
        <v>32</v>
      </c>
    </row>
    <row r="20" spans="1:2" ht="16.5" customHeight="1">
      <c r="A20" s="5"/>
      <c r="B20" s="5" t="s">
        <v>33</v>
      </c>
    </row>
    <row r="21" spans="1:2" ht="16.5" customHeight="1">
      <c r="A21" s="5"/>
      <c r="B21" s="5" t="s">
        <v>34</v>
      </c>
    </row>
    <row r="22" spans="1:2" ht="16.5" customHeight="1">
      <c r="A22" s="5" t="s">
        <v>35</v>
      </c>
      <c r="B22" s="5" t="s">
        <v>36</v>
      </c>
    </row>
    <row r="23" spans="1:2" ht="16.5" customHeight="1">
      <c r="A23" s="5"/>
      <c r="B23" s="5" t="s">
        <v>37</v>
      </c>
    </row>
    <row r="24" spans="1:2" ht="16.5" customHeight="1">
      <c r="A24" s="5" t="s">
        <v>38</v>
      </c>
      <c r="B24" s="5" t="s">
        <v>39</v>
      </c>
    </row>
    <row r="25" spans="1:2" ht="16.5" customHeight="1">
      <c r="A25" s="5"/>
      <c r="B25" s="5" t="s">
        <v>40</v>
      </c>
    </row>
    <row r="26" spans="1:2" ht="16.5" customHeight="1">
      <c r="A26" s="5"/>
      <c r="B26" s="5" t="s">
        <v>41</v>
      </c>
    </row>
    <row r="27" spans="1:2" ht="16.5" customHeight="1">
      <c r="A27" s="5"/>
      <c r="B27" s="5" t="s">
        <v>42</v>
      </c>
    </row>
    <row r="28" spans="1:2" ht="16.5" customHeight="1">
      <c r="A28" s="5"/>
      <c r="B28" s="5" t="s">
        <v>43</v>
      </c>
    </row>
    <row r="29" spans="1:2" ht="16.5" customHeight="1">
      <c r="A29" s="5" t="s">
        <v>44</v>
      </c>
      <c r="B29" s="5" t="s">
        <v>45</v>
      </c>
    </row>
    <row r="30" spans="1:2" ht="16.5" customHeight="1">
      <c r="A30" s="5"/>
      <c r="B30" s="5" t="s">
        <v>46</v>
      </c>
    </row>
    <row r="31" spans="1:2" ht="16.5" customHeight="1">
      <c r="A31" s="5"/>
      <c r="B31" s="5" t="s">
        <v>47</v>
      </c>
    </row>
    <row r="32" spans="1:2" ht="16.5" customHeight="1">
      <c r="A32" s="5"/>
      <c r="B32" s="5" t="s">
        <v>48</v>
      </c>
    </row>
    <row r="33" spans="1:2" ht="16.5" customHeight="1">
      <c r="A33" s="5"/>
      <c r="B33" s="5" t="s">
        <v>49</v>
      </c>
    </row>
    <row r="34" spans="1:2" ht="16.5" customHeight="1">
      <c r="A34" s="5"/>
      <c r="B34" s="5" t="s">
        <v>50</v>
      </c>
    </row>
    <row r="35" spans="1:2" ht="16.5" customHeight="1">
      <c r="A35" s="5" t="s">
        <v>51</v>
      </c>
      <c r="B35" s="5" t="s">
        <v>52</v>
      </c>
    </row>
    <row r="36" spans="1:2" ht="16.5" customHeight="1">
      <c r="A36" s="5"/>
      <c r="B36" s="5" t="s">
        <v>53</v>
      </c>
    </row>
    <row r="37" spans="1:2" ht="16.5" customHeight="1"/>
    <row r="38" spans="1:2" ht="16.5" customHeight="1"/>
    <row r="39" spans="1:2" ht="16.5" customHeight="1"/>
    <row r="40" spans="1:2" ht="16.5" customHeight="1"/>
    <row r="41" spans="1:2" ht="16.5" customHeight="1"/>
    <row r="42" spans="1:2" ht="16.5" customHeight="1"/>
    <row r="43" spans="1:2" ht="16.5" customHeight="1"/>
    <row r="44" spans="1:2" ht="16.5" customHeight="1"/>
    <row r="45" spans="1:2" ht="16.5" customHeight="1"/>
    <row r="46" spans="1:2" ht="16.5" customHeight="1"/>
    <row r="47" spans="1:2" ht="16.5" customHeight="1"/>
    <row r="48" spans="1:2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0"/>
  <sheetViews>
    <sheetView tabSelected="1" workbookViewId="0">
      <selection activeCell="J2" sqref="J2:J54"/>
    </sheetView>
  </sheetViews>
  <sheetFormatPr defaultColWidth="11.25" defaultRowHeight="15" customHeight="1"/>
  <cols>
    <col min="1" max="1" width="9.6640625" customWidth="1"/>
    <col min="2" max="3" width="15.4140625" bestFit="1" customWidth="1"/>
    <col min="4" max="4" width="6.58203125" customWidth="1"/>
    <col min="5" max="5" width="34.08203125" customWidth="1"/>
    <col min="6" max="6" width="15.9140625" customWidth="1"/>
    <col min="7" max="24" width="5.25" customWidth="1"/>
  </cols>
  <sheetData>
    <row r="1" spans="1:24" ht="13.5" customHeight="1">
      <c r="A1" s="4" t="s">
        <v>54</v>
      </c>
      <c r="B1" s="4" t="s">
        <v>55</v>
      </c>
      <c r="C1" s="4" t="s">
        <v>56</v>
      </c>
      <c r="D1" s="4" t="s">
        <v>57</v>
      </c>
      <c r="E1" s="4" t="s">
        <v>58</v>
      </c>
      <c r="F1" s="4" t="s">
        <v>59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3.5" customHeight="1">
      <c r="A2" s="5" t="s">
        <v>7</v>
      </c>
      <c r="B2" s="5" t="s">
        <v>60</v>
      </c>
      <c r="C2" s="5" t="s">
        <v>61</v>
      </c>
      <c r="D2" s="5" t="s">
        <v>62</v>
      </c>
      <c r="E2" s="5" t="s">
        <v>63</v>
      </c>
      <c r="F2" s="5"/>
      <c r="G2" s="5"/>
      <c r="H2" s="5" t="s">
        <v>755</v>
      </c>
      <c r="I2" s="5" t="str">
        <f t="shared" ref="I2:I47" si="0">SUBSTITUTE(H2,"{C}",C2)</f>
        <v>('dbo','news_kind', N'{B}'),</v>
      </c>
      <c r="J2" s="4" t="str">
        <f t="shared" ref="J2:J47" si="1">SUBSTITUTE(I2,"{B}",B2)</f>
        <v>('dbo','news_kind', N'公告分類'),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3.5" customHeight="1">
      <c r="A3" s="5" t="s">
        <v>7</v>
      </c>
      <c r="B3" s="5" t="s">
        <v>64</v>
      </c>
      <c r="C3" s="5" t="s">
        <v>65</v>
      </c>
      <c r="D3" s="5" t="s">
        <v>62</v>
      </c>
      <c r="E3" s="5" t="s">
        <v>66</v>
      </c>
      <c r="F3" s="5"/>
      <c r="G3" s="5"/>
      <c r="H3" s="5" t="s">
        <v>755</v>
      </c>
      <c r="I3" s="5" t="str">
        <f t="shared" si="0"/>
        <v>('dbo','news', N'{B}'),</v>
      </c>
      <c r="J3" s="4" t="str">
        <f t="shared" si="1"/>
        <v>('dbo','news', N'公告資料主檔'),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3.5" customHeight="1">
      <c r="A4" s="5" t="s">
        <v>7</v>
      </c>
      <c r="B4" s="5" t="s">
        <v>67</v>
      </c>
      <c r="C4" s="5" t="s">
        <v>68</v>
      </c>
      <c r="D4" s="5" t="s">
        <v>69</v>
      </c>
      <c r="E4" s="5" t="s">
        <v>70</v>
      </c>
      <c r="F4" s="5"/>
      <c r="G4" s="5"/>
      <c r="H4" s="5" t="s">
        <v>755</v>
      </c>
      <c r="I4" s="5" t="str">
        <f t="shared" si="0"/>
        <v>('dbo','news_files', N'{B}'),</v>
      </c>
      <c r="J4" s="4" t="str">
        <f t="shared" si="1"/>
        <v>('dbo','news_files', N'公告資料-附件檔'),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3.5" customHeight="1">
      <c r="A5" s="5" t="s">
        <v>11</v>
      </c>
      <c r="B5" s="5" t="s">
        <v>12</v>
      </c>
      <c r="C5" s="5" t="s">
        <v>71</v>
      </c>
      <c r="D5" s="5" t="s">
        <v>62</v>
      </c>
      <c r="E5" s="5" t="s">
        <v>72</v>
      </c>
      <c r="F5" s="5"/>
      <c r="G5" s="5"/>
      <c r="H5" s="5" t="s">
        <v>755</v>
      </c>
      <c r="I5" s="5" t="str">
        <f t="shared" si="0"/>
        <v>('dbo','followers', N'{B}'),</v>
      </c>
      <c r="J5" s="4" t="str">
        <f t="shared" si="1"/>
        <v>('dbo','followers', N'信眾資料'),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 t="s">
        <v>14</v>
      </c>
      <c r="B6" s="5" t="s">
        <v>15</v>
      </c>
      <c r="C6" s="5" t="s">
        <v>73</v>
      </c>
      <c r="D6" s="5" t="s">
        <v>62</v>
      </c>
      <c r="E6" s="5" t="s">
        <v>74</v>
      </c>
      <c r="F6" s="5"/>
      <c r="G6" s="5"/>
      <c r="H6" s="5" t="s">
        <v>755</v>
      </c>
      <c r="I6" s="5" t="str">
        <f t="shared" si="0"/>
        <v>('dbo','activity_category_kind', N'{B}'),</v>
      </c>
      <c r="J6" s="4" t="str">
        <f t="shared" si="1"/>
        <v>('dbo','activity_category_kind', N'活動主類型'),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3.5" customHeight="1">
      <c r="A7" s="5" t="s">
        <v>14</v>
      </c>
      <c r="B7" s="5" t="s">
        <v>16</v>
      </c>
      <c r="C7" s="5" t="s">
        <v>75</v>
      </c>
      <c r="D7" s="5" t="s">
        <v>62</v>
      </c>
      <c r="E7" s="5" t="s">
        <v>76</v>
      </c>
      <c r="F7" s="5"/>
      <c r="G7" s="5"/>
      <c r="H7" s="5" t="s">
        <v>755</v>
      </c>
      <c r="I7" s="5" t="str">
        <f t="shared" si="0"/>
        <v>('dbo','activity_kind', N'{B}'),</v>
      </c>
      <c r="J7" s="4" t="str">
        <f t="shared" si="1"/>
        <v>('dbo','activity_kind', N'活動詳細分類'),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3.5" customHeight="1">
      <c r="A8" s="5" t="s">
        <v>14</v>
      </c>
      <c r="B8" s="5" t="s">
        <v>77</v>
      </c>
      <c r="C8" s="5" t="s">
        <v>78</v>
      </c>
      <c r="D8" s="5" t="s">
        <v>62</v>
      </c>
      <c r="E8" s="5" t="s">
        <v>79</v>
      </c>
      <c r="F8" s="5"/>
      <c r="G8" s="5"/>
      <c r="H8" s="5" t="s">
        <v>755</v>
      </c>
      <c r="I8" s="5" t="str">
        <f t="shared" si="0"/>
        <v>('dbo','activity_kind_detail', N'{B}'),</v>
      </c>
      <c r="J8" s="4" t="str">
        <f t="shared" si="1"/>
        <v>('dbo','activity_kind_detail', N'活動分類-相關品項'),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3.5" customHeight="1">
      <c r="A9" s="5" t="s">
        <v>14</v>
      </c>
      <c r="B9" s="5" t="s">
        <v>80</v>
      </c>
      <c r="C9" s="5" t="s">
        <v>81</v>
      </c>
      <c r="D9" s="5" t="s">
        <v>62</v>
      </c>
      <c r="E9" s="5" t="s">
        <v>82</v>
      </c>
      <c r="F9" s="5"/>
      <c r="G9" s="5"/>
      <c r="H9" s="5" t="s">
        <v>755</v>
      </c>
      <c r="I9" s="5" t="str">
        <f t="shared" si="0"/>
        <v>('dbo','activity', N'{B}'),</v>
      </c>
      <c r="J9" s="4" t="str">
        <f t="shared" si="1"/>
        <v>('dbo','activity', N'活動主檔'),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3.5" customHeight="1">
      <c r="A10" s="5" t="s">
        <v>14</v>
      </c>
      <c r="B10" s="5" t="s">
        <v>83</v>
      </c>
      <c r="C10" s="5" t="s">
        <v>84</v>
      </c>
      <c r="D10" s="5" t="s">
        <v>62</v>
      </c>
      <c r="E10" s="5" t="s">
        <v>85</v>
      </c>
      <c r="F10" s="5"/>
      <c r="G10" s="5"/>
      <c r="H10" s="5" t="s">
        <v>755</v>
      </c>
      <c r="I10" s="5" t="str">
        <f t="shared" si="0"/>
        <v>('dbo','activity_relating', N'{B}'),</v>
      </c>
      <c r="J10" s="4" t="str">
        <f t="shared" si="1"/>
        <v>('dbo','activity_relating', N'活動主檔-相關品項'),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3.5" customHeight="1">
      <c r="A11" s="5" t="s">
        <v>14</v>
      </c>
      <c r="B11" s="5" t="s">
        <v>86</v>
      </c>
      <c r="C11" s="5" t="s">
        <v>87</v>
      </c>
      <c r="D11" s="5" t="s">
        <v>62</v>
      </c>
      <c r="E11" s="5" t="s">
        <v>88</v>
      </c>
      <c r="F11" s="5"/>
      <c r="G11" s="5"/>
      <c r="H11" s="5" t="s">
        <v>755</v>
      </c>
      <c r="I11" s="5" t="str">
        <f t="shared" si="0"/>
        <v>('dbo','activity_spares', N'{B}'),</v>
      </c>
      <c r="J11" s="4" t="str">
        <f t="shared" si="1"/>
        <v>('dbo','activity_spares', N'活動主檔-相關備品'),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3.5" customHeight="1">
      <c r="A12" s="5" t="s">
        <v>18</v>
      </c>
      <c r="B12" s="5" t="s">
        <v>89</v>
      </c>
      <c r="C12" s="5" t="s">
        <v>90</v>
      </c>
      <c r="D12" s="5" t="s">
        <v>91</v>
      </c>
      <c r="E12" s="5" t="s">
        <v>92</v>
      </c>
      <c r="F12" s="5"/>
      <c r="G12" s="5"/>
      <c r="H12" s="5" t="s">
        <v>755</v>
      </c>
      <c r="I12" s="5" t="str">
        <f t="shared" si="0"/>
        <v>('dbo','pro_order', N'{B}'),</v>
      </c>
      <c r="J12" s="4" t="str">
        <f t="shared" si="1"/>
        <v>('dbo','pro_order', N'報名主檔'),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3.5" customHeight="1">
      <c r="A13" s="5" t="s">
        <v>18</v>
      </c>
      <c r="B13" s="5" t="s">
        <v>93</v>
      </c>
      <c r="C13" s="5" t="s">
        <v>94</v>
      </c>
      <c r="D13" s="5" t="s">
        <v>62</v>
      </c>
      <c r="E13" s="5" t="s">
        <v>95</v>
      </c>
      <c r="F13" s="5"/>
      <c r="G13" s="5"/>
      <c r="H13" s="5" t="s">
        <v>755</v>
      </c>
      <c r="I13" s="5" t="str">
        <f t="shared" si="0"/>
        <v>('dbo','pro_order_detail', N'{B}'),</v>
      </c>
      <c r="J13" s="4" t="str">
        <f t="shared" si="1"/>
        <v>('dbo','pro_order_detail', N'報名明細檔'),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3.5" customHeight="1">
      <c r="A14" s="5" t="s">
        <v>18</v>
      </c>
      <c r="B14" s="5" t="s">
        <v>96</v>
      </c>
      <c r="C14" s="5" t="s">
        <v>97</v>
      </c>
      <c r="D14" s="5" t="s">
        <v>62</v>
      </c>
      <c r="E14" s="5" t="s">
        <v>98</v>
      </c>
      <c r="F14" s="5"/>
      <c r="G14" s="5"/>
      <c r="H14" s="5" t="s">
        <v>755</v>
      </c>
      <c r="I14" s="5" t="str">
        <f t="shared" si="0"/>
        <v>('dbo','pro_order_record', N'{B}'),</v>
      </c>
      <c r="J14" s="4" t="str">
        <f t="shared" si="1"/>
        <v>('dbo','pro_order_record', N'(新1)報名收款記錄'),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3.5" customHeight="1">
      <c r="A15" s="5" t="s">
        <v>18</v>
      </c>
      <c r="B15" s="5" t="s">
        <v>99</v>
      </c>
      <c r="C15" s="5" t="s">
        <v>100</v>
      </c>
      <c r="D15" s="5" t="s">
        <v>62</v>
      </c>
      <c r="E15" s="5" t="s">
        <v>101</v>
      </c>
      <c r="F15" s="5"/>
      <c r="G15" s="5"/>
      <c r="H15" s="5" t="s">
        <v>755</v>
      </c>
      <c r="I15" s="5" t="str">
        <f t="shared" si="0"/>
        <v>('dbo','activity_check', N'{B}'),</v>
      </c>
      <c r="J15" s="4" t="str">
        <f t="shared" si="1"/>
        <v>('dbo','activity_check', N'活動報到檔'),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3.5" customHeight="1">
      <c r="A16" s="5" t="s">
        <v>21</v>
      </c>
      <c r="B16" s="5" t="s">
        <v>102</v>
      </c>
      <c r="C16" s="5" t="s">
        <v>103</v>
      </c>
      <c r="D16" s="5" t="s">
        <v>62</v>
      </c>
      <c r="E16" s="5" t="s">
        <v>104</v>
      </c>
      <c r="F16" s="5"/>
      <c r="G16" s="5"/>
      <c r="H16" s="5" t="s">
        <v>755</v>
      </c>
      <c r="I16" s="5" t="str">
        <f t="shared" si="0"/>
        <v>('dbo','project_kind', N'{B}'),</v>
      </c>
      <c r="J16" s="4" t="str">
        <f t="shared" si="1"/>
        <v>('dbo','project_kind', N'專案類別管理'),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3.5" customHeight="1">
      <c r="A17" s="5" t="s">
        <v>21</v>
      </c>
      <c r="B17" s="5" t="s">
        <v>23</v>
      </c>
      <c r="C17" s="5" t="s">
        <v>105</v>
      </c>
      <c r="D17" s="5" t="s">
        <v>62</v>
      </c>
      <c r="E17" s="5" t="s">
        <v>106</v>
      </c>
      <c r="F17" s="5"/>
      <c r="G17" s="5"/>
      <c r="H17" s="5" t="s">
        <v>755</v>
      </c>
      <c r="I17" s="5" t="str">
        <f t="shared" si="0"/>
        <v>('dbo','project', N'{B}'),</v>
      </c>
      <c r="J17" s="4" t="str">
        <f t="shared" si="1"/>
        <v>('dbo','project', N'專案管理'),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3.5" customHeight="1">
      <c r="A18" s="5" t="s">
        <v>21</v>
      </c>
      <c r="B18" s="5" t="s">
        <v>107</v>
      </c>
      <c r="C18" s="5" t="s">
        <v>108</v>
      </c>
      <c r="D18" s="5" t="s">
        <v>62</v>
      </c>
      <c r="E18" s="5" t="s">
        <v>109</v>
      </c>
      <c r="F18" s="5"/>
      <c r="G18" s="5"/>
      <c r="H18" s="5" t="s">
        <v>755</v>
      </c>
      <c r="I18" s="5" t="str">
        <f t="shared" si="0"/>
        <v>('dbo','project_sub', N'{B}'),</v>
      </c>
      <c r="J18" s="4" t="str">
        <f t="shared" si="1"/>
        <v>('dbo','project_sub', N'專案管理-活動資料'),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3.5" customHeight="1">
      <c r="A19" s="5" t="s">
        <v>25</v>
      </c>
      <c r="B19" s="5" t="s">
        <v>110</v>
      </c>
      <c r="C19" s="5" t="s">
        <v>111</v>
      </c>
      <c r="D19" s="5" t="s">
        <v>62</v>
      </c>
      <c r="E19" s="5" t="s">
        <v>112</v>
      </c>
      <c r="F19" s="5"/>
      <c r="G19" s="5"/>
      <c r="H19" s="5" t="s">
        <v>755</v>
      </c>
      <c r="I19" s="5" t="str">
        <f t="shared" si="0"/>
        <v>('dbo','actItem', N'{B}'),</v>
      </c>
      <c r="J19" s="4" t="str">
        <f t="shared" si="1"/>
        <v>('dbo','actItem', N'品項管理主檔'),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3.5" customHeight="1">
      <c r="A20" s="5" t="s">
        <v>25</v>
      </c>
      <c r="B20" s="5" t="s">
        <v>113</v>
      </c>
      <c r="C20" s="5" t="s">
        <v>114</v>
      </c>
      <c r="D20" s="5" t="s">
        <v>62</v>
      </c>
      <c r="E20" s="5" t="s">
        <v>115</v>
      </c>
      <c r="F20" s="5"/>
      <c r="G20" s="5"/>
      <c r="H20" s="5" t="s">
        <v>755</v>
      </c>
      <c r="I20" s="5" t="str">
        <f t="shared" si="0"/>
        <v>('dbo','actItem_files', N'{B}'),</v>
      </c>
      <c r="J20" s="4" t="str">
        <f t="shared" si="1"/>
        <v>('dbo','actItem_files', N'品項相關文件檔'),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3.5" customHeight="1">
      <c r="A21" s="5" t="s">
        <v>25</v>
      </c>
      <c r="B21" s="5" t="s">
        <v>26</v>
      </c>
      <c r="C21" s="5" t="s">
        <v>116</v>
      </c>
      <c r="D21" s="5" t="s">
        <v>62</v>
      </c>
      <c r="E21" s="5" t="s">
        <v>117</v>
      </c>
      <c r="F21" s="5"/>
      <c r="G21" s="5"/>
      <c r="H21" s="5" t="s">
        <v>755</v>
      </c>
      <c r="I21" s="5" t="str">
        <f t="shared" si="0"/>
        <v>('dbo','actItem_kind', N'{B}'),</v>
      </c>
      <c r="J21" s="4" t="str">
        <f t="shared" si="1"/>
        <v>('dbo','actItem_kind', N'品項分類管理'),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3.5" customHeight="1">
      <c r="A22" s="5" t="s">
        <v>25</v>
      </c>
      <c r="B22" s="5" t="s">
        <v>28</v>
      </c>
      <c r="C22" s="5" t="s">
        <v>118</v>
      </c>
      <c r="D22" s="5" t="s">
        <v>62</v>
      </c>
      <c r="E22" s="5" t="s">
        <v>119</v>
      </c>
      <c r="F22" s="5"/>
      <c r="G22" s="5"/>
      <c r="H22" s="5" t="s">
        <v>755</v>
      </c>
      <c r="I22" s="5" t="str">
        <f t="shared" si="0"/>
        <v>('dbo','files', N'{B}'),</v>
      </c>
      <c r="J22" s="4" t="str">
        <f t="shared" si="1"/>
        <v>('dbo','files', N'套表列印設定'),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3.5" customHeight="1">
      <c r="A23" s="5" t="s">
        <v>29</v>
      </c>
      <c r="B23" s="5" t="s">
        <v>120</v>
      </c>
      <c r="C23" s="5" t="s">
        <v>121</v>
      </c>
      <c r="D23" s="5" t="s">
        <v>62</v>
      </c>
      <c r="E23" s="5" t="s">
        <v>122</v>
      </c>
      <c r="F23" s="5"/>
      <c r="G23" s="5"/>
      <c r="H23" s="5" t="s">
        <v>755</v>
      </c>
      <c r="I23" s="5" t="str">
        <f t="shared" si="0"/>
        <v>('dbo','bed_kind', N'{B}'),</v>
      </c>
      <c r="J23" s="4" t="str">
        <f t="shared" si="1"/>
        <v>('dbo','bed_kind', N'房間管理主檔'),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3.5" customHeight="1">
      <c r="A24" s="5" t="s">
        <v>29</v>
      </c>
      <c r="B24" s="5" t="s">
        <v>123</v>
      </c>
      <c r="C24" s="5" t="s">
        <v>124</v>
      </c>
      <c r="D24" s="5" t="s">
        <v>62</v>
      </c>
      <c r="E24" s="5" t="s">
        <v>125</v>
      </c>
      <c r="F24" s="5"/>
      <c r="G24" s="5"/>
      <c r="H24" s="5" t="s">
        <v>755</v>
      </c>
      <c r="I24" s="5" t="str">
        <f t="shared" si="0"/>
        <v>('dbo','bed_kind_detail', N'{B}'),</v>
      </c>
      <c r="J24" s="4" t="str">
        <f t="shared" si="1"/>
        <v>('dbo','bed_kind_detail', N'房間管理-床位明細'),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3.5" customHeight="1">
      <c r="A25" s="5" t="s">
        <v>29</v>
      </c>
      <c r="B25" s="5" t="s">
        <v>126</v>
      </c>
      <c r="C25" s="5" t="s">
        <v>127</v>
      </c>
      <c r="D25" s="5" t="s">
        <v>128</v>
      </c>
      <c r="E25" s="5" t="s">
        <v>129</v>
      </c>
      <c r="F25" s="5"/>
      <c r="G25" s="5"/>
      <c r="H25" s="5" t="s">
        <v>755</v>
      </c>
      <c r="I25" s="5" t="str">
        <f t="shared" si="0"/>
        <v>('dbo','bed_order', N'{B}'),</v>
      </c>
      <c r="J25" s="4" t="str">
        <f t="shared" si="1"/>
        <v>('dbo','bed_order', N'報名-掛單主檔'),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3.5" customHeight="1">
      <c r="A26" s="5" t="s">
        <v>29</v>
      </c>
      <c r="B26" s="5" t="s">
        <v>130</v>
      </c>
      <c r="C26" s="5" t="s">
        <v>131</v>
      </c>
      <c r="D26" s="5" t="s">
        <v>62</v>
      </c>
      <c r="E26" s="5" t="s">
        <v>132</v>
      </c>
      <c r="F26" s="5"/>
      <c r="G26" s="5"/>
      <c r="H26" s="5" t="s">
        <v>755</v>
      </c>
      <c r="I26" s="5" t="str">
        <f t="shared" si="0"/>
        <v>('dbo','bed_order_detail', N'{B}'),</v>
      </c>
      <c r="J26" s="4" t="str">
        <f t="shared" si="1"/>
        <v>('dbo','bed_order_detail', N'報名-掛單明細'),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3.5" customHeight="1">
      <c r="A27" s="5" t="s">
        <v>31</v>
      </c>
      <c r="B27" s="5" t="s">
        <v>133</v>
      </c>
      <c r="C27" s="5" t="s">
        <v>134</v>
      </c>
      <c r="D27" s="5" t="s">
        <v>62</v>
      </c>
      <c r="E27" s="5" t="s">
        <v>135</v>
      </c>
      <c r="F27" s="5"/>
      <c r="G27" s="5"/>
      <c r="H27" s="5" t="s">
        <v>755</v>
      </c>
      <c r="I27" s="5" t="str">
        <f t="shared" si="0"/>
        <v>('dbo','accounting', N'{B}'),</v>
      </c>
      <c r="J27" s="4" t="str">
        <f t="shared" si="1"/>
        <v>('dbo','accounting', N'收支管理主檔'),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3.5" customHeight="1">
      <c r="A28" s="5" t="s">
        <v>31</v>
      </c>
      <c r="B28" s="5" t="s">
        <v>136</v>
      </c>
      <c r="C28" s="5" t="s">
        <v>137</v>
      </c>
      <c r="D28" s="5" t="s">
        <v>62</v>
      </c>
      <c r="E28" s="5" t="s">
        <v>138</v>
      </c>
      <c r="F28" s="5"/>
      <c r="G28" s="5"/>
      <c r="H28" s="5" t="s">
        <v>755</v>
      </c>
      <c r="I28" s="5" t="str">
        <f t="shared" si="0"/>
        <v>('dbo','accounting_files', N'{B}'),</v>
      </c>
      <c r="J28" s="4" t="str">
        <f t="shared" si="1"/>
        <v>('dbo','accounting_files', N'收支附件檔'),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3.5" customHeight="1">
      <c r="A29" s="5" t="s">
        <v>31</v>
      </c>
      <c r="B29" s="5" t="s">
        <v>32</v>
      </c>
      <c r="C29" s="5" t="s">
        <v>139</v>
      </c>
      <c r="D29" s="5" t="s">
        <v>62</v>
      </c>
      <c r="E29" s="5" t="s">
        <v>140</v>
      </c>
      <c r="F29" s="5" t="s">
        <v>141</v>
      </c>
      <c r="G29" s="5"/>
      <c r="H29" s="5" t="s">
        <v>755</v>
      </c>
      <c r="I29" s="5" t="str">
        <f t="shared" si="0"/>
        <v>('dbo','accounting_kind', N'{B}'),</v>
      </c>
      <c r="J29" s="4" t="str">
        <f t="shared" si="1"/>
        <v>('dbo','accounting_kind', N'收支項目維護'),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3.5" customHeight="1">
      <c r="A30" s="5" t="s">
        <v>31</v>
      </c>
      <c r="B30" s="5" t="s">
        <v>33</v>
      </c>
      <c r="C30" s="5" t="s">
        <v>142</v>
      </c>
      <c r="D30" s="5" t="s">
        <v>62</v>
      </c>
      <c r="E30" s="5" t="s">
        <v>143</v>
      </c>
      <c r="F30" s="5"/>
      <c r="G30" s="5"/>
      <c r="H30" s="5" t="s">
        <v>755</v>
      </c>
      <c r="I30" s="5" t="str">
        <f t="shared" si="0"/>
        <v>('dbo','accounting_kind2', N'{B}'),</v>
      </c>
      <c r="J30" s="4" t="str">
        <f t="shared" si="1"/>
        <v>('dbo','accounting_kind2', N'收支帳戶維護'),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3.5" customHeight="1">
      <c r="A31" s="5" t="s">
        <v>35</v>
      </c>
      <c r="B31" s="5" t="s">
        <v>144</v>
      </c>
      <c r="C31" s="5" t="s">
        <v>145</v>
      </c>
      <c r="D31" s="5" t="s">
        <v>62</v>
      </c>
      <c r="E31" s="5" t="s">
        <v>146</v>
      </c>
      <c r="F31" s="5"/>
      <c r="G31" s="5"/>
      <c r="H31" s="5" t="s">
        <v>755</v>
      </c>
      <c r="I31" s="5" t="str">
        <f t="shared" si="0"/>
        <v>('dbo','stock_kind', N'{B}'),</v>
      </c>
      <c r="J31" s="4" t="str">
        <f t="shared" si="1"/>
        <v>('dbo','stock_kind', N'倉庫資料主檔'),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3.5" customHeight="1">
      <c r="A32" s="5" t="s">
        <v>35</v>
      </c>
      <c r="B32" s="5" t="s">
        <v>147</v>
      </c>
      <c r="C32" s="5" t="s">
        <v>148</v>
      </c>
      <c r="D32" s="5" t="s">
        <v>62</v>
      </c>
      <c r="E32" s="5" t="s">
        <v>149</v>
      </c>
      <c r="F32" s="5"/>
      <c r="G32" s="5"/>
      <c r="H32" s="5" t="s">
        <v>755</v>
      </c>
      <c r="I32" s="5" t="str">
        <f t="shared" si="0"/>
        <v>('dbo','stock', N'{B}'),</v>
      </c>
      <c r="J32" s="4" t="str">
        <f t="shared" si="1"/>
        <v>('dbo','stock', N'庫存管理主檔'),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3.5" customHeight="1">
      <c r="A33" s="5" t="s">
        <v>35</v>
      </c>
      <c r="B33" s="5" t="s">
        <v>150</v>
      </c>
      <c r="C33" s="5" t="s">
        <v>151</v>
      </c>
      <c r="D33" s="5" t="s">
        <v>62</v>
      </c>
      <c r="E33" s="5" t="s">
        <v>152</v>
      </c>
      <c r="F33" s="5"/>
      <c r="G33" s="5"/>
      <c r="H33" s="5" t="s">
        <v>755</v>
      </c>
      <c r="I33" s="5" t="str">
        <f t="shared" si="0"/>
        <v>('dbo','stock_files', N'{B}'),</v>
      </c>
      <c r="J33" s="4" t="str">
        <f t="shared" si="1"/>
        <v>('dbo','stock_files', N'庫存管理-檔案附件'),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3.5" customHeight="1">
      <c r="A34" s="5" t="s">
        <v>35</v>
      </c>
      <c r="B34" s="5" t="s">
        <v>153</v>
      </c>
      <c r="C34" s="5" t="s">
        <v>154</v>
      </c>
      <c r="D34" s="5" t="s">
        <v>62</v>
      </c>
      <c r="E34" s="5" t="s">
        <v>98</v>
      </c>
      <c r="F34" s="5"/>
      <c r="G34" s="5"/>
      <c r="H34" s="5" t="s">
        <v>755</v>
      </c>
      <c r="I34" s="5" t="str">
        <f t="shared" si="0"/>
        <v>('dbo','stock_reason', N'{B}'),</v>
      </c>
      <c r="J34" s="4" t="str">
        <f t="shared" si="1"/>
        <v>('dbo','stock_reason', N'庫存異動原因'),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3.5" customHeight="1">
      <c r="A35" s="5" t="s">
        <v>35</v>
      </c>
      <c r="B35" s="5" t="s">
        <v>155</v>
      </c>
      <c r="C35" s="5" t="s">
        <v>156</v>
      </c>
      <c r="D35" s="5" t="s">
        <v>62</v>
      </c>
      <c r="E35" s="5" t="s">
        <v>98</v>
      </c>
      <c r="F35" s="5"/>
      <c r="G35" s="5"/>
      <c r="H35" s="5" t="s">
        <v>755</v>
      </c>
      <c r="I35" s="5" t="str">
        <f t="shared" si="0"/>
        <v>('dbo','supplier', N'{B}'),</v>
      </c>
      <c r="J35" s="4" t="str">
        <f t="shared" si="1"/>
        <v>('dbo','supplier', N'(新3)供應商主檔'),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3.5" customHeight="1">
      <c r="A36" s="5" t="s">
        <v>35</v>
      </c>
      <c r="B36" s="5" t="s">
        <v>157</v>
      </c>
      <c r="C36" s="5" t="s">
        <v>158</v>
      </c>
      <c r="D36" s="5" t="s">
        <v>62</v>
      </c>
      <c r="E36" s="5" t="s">
        <v>98</v>
      </c>
      <c r="F36" s="5"/>
      <c r="G36" s="5"/>
      <c r="H36" s="5" t="s">
        <v>755</v>
      </c>
      <c r="I36" s="5" t="str">
        <f t="shared" si="0"/>
        <v>('dbo','supplier_kind', N'{B}'),</v>
      </c>
      <c r="J36" s="4" t="str">
        <f t="shared" si="1"/>
        <v>('dbo','supplier_kind', N'供應商類型'),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3.5" customHeight="1">
      <c r="A37" s="5" t="s">
        <v>38</v>
      </c>
      <c r="B37" s="5" t="s">
        <v>159</v>
      </c>
      <c r="C37" s="5" t="s">
        <v>160</v>
      </c>
      <c r="D37" s="5" t="s">
        <v>62</v>
      </c>
      <c r="E37" s="5" t="s">
        <v>161</v>
      </c>
      <c r="F37" s="5"/>
      <c r="G37" s="5"/>
      <c r="H37" s="5" t="s">
        <v>755</v>
      </c>
      <c r="I37" s="5" t="str">
        <f t="shared" si="0"/>
        <v>('dbo','member', N'{B}'),</v>
      </c>
      <c r="J37" s="4" t="str">
        <f t="shared" si="1"/>
        <v>('dbo','member', N'人員主檔'),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3.5" customHeight="1">
      <c r="A38" s="5" t="s">
        <v>38</v>
      </c>
      <c r="B38" s="5" t="s">
        <v>43</v>
      </c>
      <c r="C38" s="5" t="s">
        <v>162</v>
      </c>
      <c r="D38" s="5" t="s">
        <v>62</v>
      </c>
      <c r="E38" s="5" t="s">
        <v>163</v>
      </c>
      <c r="F38" s="5"/>
      <c r="G38" s="5"/>
      <c r="H38" s="5" t="s">
        <v>755</v>
      </c>
      <c r="I38" s="5" t="str">
        <f t="shared" si="0"/>
        <v>('dbo','member_check', N'{B}'),</v>
      </c>
      <c r="J38" s="4" t="str">
        <f t="shared" si="1"/>
        <v>('dbo','member_check', N'考勤'),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3.5" customHeight="1">
      <c r="A39" s="5" t="s">
        <v>38</v>
      </c>
      <c r="B39" s="5" t="s">
        <v>40</v>
      </c>
      <c r="C39" s="5" t="s">
        <v>164</v>
      </c>
      <c r="D39" s="5" t="s">
        <v>62</v>
      </c>
      <c r="E39" s="5" t="s">
        <v>165</v>
      </c>
      <c r="F39" s="5"/>
      <c r="G39" s="5"/>
      <c r="H39" s="5" t="s">
        <v>755</v>
      </c>
      <c r="I39" s="5" t="str">
        <f t="shared" si="0"/>
        <v>('dbo','member_group', N'{B}'),</v>
      </c>
      <c r="J39" s="4" t="str">
        <f t="shared" si="1"/>
        <v>('dbo','member_group', N'人員組別管理'),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3.5" customHeight="1">
      <c r="A40" s="5" t="s">
        <v>38</v>
      </c>
      <c r="B40" s="5" t="s">
        <v>41</v>
      </c>
      <c r="C40" s="5" t="s">
        <v>166</v>
      </c>
      <c r="D40" s="5" t="s">
        <v>62</v>
      </c>
      <c r="E40" s="5" t="s">
        <v>167</v>
      </c>
      <c r="F40" s="5"/>
      <c r="G40" s="5"/>
      <c r="H40" s="5" t="s">
        <v>755</v>
      </c>
      <c r="I40" s="5" t="str">
        <f t="shared" si="0"/>
        <v>('dbo','member_title', N'{B}'),</v>
      </c>
      <c r="J40" s="4" t="str">
        <f t="shared" si="1"/>
        <v>('dbo','member_title', N'職稱管理'),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3.5" customHeight="1">
      <c r="A41" s="5" t="s">
        <v>44</v>
      </c>
      <c r="B41" s="5" t="s">
        <v>46</v>
      </c>
      <c r="C41" s="5" t="s">
        <v>168</v>
      </c>
      <c r="D41" s="5" t="s">
        <v>62</v>
      </c>
      <c r="E41" s="5" t="s">
        <v>169</v>
      </c>
      <c r="F41" s="5"/>
      <c r="G41" s="5"/>
      <c r="H41" s="5" t="s">
        <v>755</v>
      </c>
      <c r="I41" s="5" t="str">
        <f t="shared" si="0"/>
        <v>('dbo','admin', N'{B}'),</v>
      </c>
      <c r="J41" s="4" t="str">
        <f t="shared" si="1"/>
        <v>('dbo','admin', N'使用者管理'),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3.5" customHeight="1">
      <c r="A42" s="5" t="s">
        <v>44</v>
      </c>
      <c r="B42" s="5" t="s">
        <v>47</v>
      </c>
      <c r="C42" s="5" t="s">
        <v>170</v>
      </c>
      <c r="D42" s="5" t="s">
        <v>171</v>
      </c>
      <c r="E42" s="5" t="s">
        <v>172</v>
      </c>
      <c r="F42" s="5"/>
      <c r="G42" s="5"/>
      <c r="H42" s="5" t="s">
        <v>755</v>
      </c>
      <c r="I42" s="5" t="str">
        <f t="shared" si="0"/>
        <v>('dbo','admin_group', N'{B}'),</v>
      </c>
      <c r="J42" s="4" t="str">
        <f t="shared" si="1"/>
        <v>('dbo','admin_group', N'群組資料'),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3.5" customHeight="1">
      <c r="A43" s="5" t="s">
        <v>44</v>
      </c>
      <c r="B43" s="5" t="s">
        <v>50</v>
      </c>
      <c r="C43" s="5" t="s">
        <v>173</v>
      </c>
      <c r="D43" s="5" t="s">
        <v>62</v>
      </c>
      <c r="E43" s="5" t="s">
        <v>174</v>
      </c>
      <c r="F43" s="5" t="s">
        <v>175</v>
      </c>
      <c r="G43" s="5"/>
      <c r="H43" s="5" t="s">
        <v>755</v>
      </c>
      <c r="I43" s="5" t="str">
        <f t="shared" si="0"/>
        <v>('dbo','admin_log', N'{B}'),</v>
      </c>
      <c r="J43" s="4" t="str">
        <f t="shared" si="1"/>
        <v>('dbo','admin_log', N'登入記錄查詢'),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3.5" customHeight="1">
      <c r="A44" s="5" t="s">
        <v>51</v>
      </c>
      <c r="B44" s="5" t="s">
        <v>176</v>
      </c>
      <c r="C44" s="5" t="s">
        <v>177</v>
      </c>
      <c r="D44" s="5" t="s">
        <v>62</v>
      </c>
      <c r="E44" s="5" t="s">
        <v>178</v>
      </c>
      <c r="F44" s="5"/>
      <c r="G44" s="5"/>
      <c r="H44" s="5" t="s">
        <v>755</v>
      </c>
      <c r="I44" s="5" t="str">
        <f t="shared" si="0"/>
        <v>('dbo','item', N'{B}'),</v>
      </c>
      <c r="J44" s="4" t="str">
        <f t="shared" si="1"/>
        <v>('dbo','item', N'選項設定檔'),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3.5" customHeight="1">
      <c r="A45" s="5" t="s">
        <v>51</v>
      </c>
      <c r="B45" s="5" t="s">
        <v>179</v>
      </c>
      <c r="C45" s="5" t="s">
        <v>180</v>
      </c>
      <c r="D45" s="5" t="s">
        <v>62</v>
      </c>
      <c r="E45" s="5" t="s">
        <v>181</v>
      </c>
      <c r="F45" s="5"/>
      <c r="G45" s="5"/>
      <c r="H45" s="5" t="s">
        <v>755</v>
      </c>
      <c r="I45" s="5" t="str">
        <f t="shared" si="0"/>
        <v>('dbo','company', N'{B}'),</v>
      </c>
      <c r="J45" s="4" t="str">
        <f t="shared" si="1"/>
        <v>('dbo','company', N'後台設定檔'),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3.5" customHeight="1">
      <c r="A46" s="5" t="s">
        <v>51</v>
      </c>
      <c r="B46" s="5" t="s">
        <v>182</v>
      </c>
      <c r="C46" s="5" t="s">
        <v>183</v>
      </c>
      <c r="D46" s="5" t="s">
        <v>184</v>
      </c>
      <c r="E46" s="5" t="s">
        <v>185</v>
      </c>
      <c r="F46" s="5" t="s">
        <v>186</v>
      </c>
      <c r="G46" s="5"/>
      <c r="H46" s="5" t="s">
        <v>755</v>
      </c>
      <c r="I46" s="5" t="str">
        <f t="shared" si="0"/>
        <v>('dbo','PostCity', N'{B}'),</v>
      </c>
      <c r="J46" s="4" t="str">
        <f t="shared" si="1"/>
        <v>('dbo','PostCity', N'縣市資料檔'),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3.5" customHeight="1">
      <c r="A47" s="5" t="s">
        <v>51</v>
      </c>
      <c r="B47" s="5" t="s">
        <v>187</v>
      </c>
      <c r="C47" s="5" t="s">
        <v>188</v>
      </c>
      <c r="D47" s="5" t="s">
        <v>189</v>
      </c>
      <c r="E47" s="5" t="s">
        <v>190</v>
      </c>
      <c r="F47" s="5"/>
      <c r="G47" s="5"/>
      <c r="H47" s="5" t="s">
        <v>755</v>
      </c>
      <c r="I47" s="5" t="str">
        <f t="shared" si="0"/>
        <v>('dbo','PostNumber', N'{B}'),</v>
      </c>
      <c r="J47" s="4" t="str">
        <f t="shared" si="1"/>
        <v>('dbo','PostNumber', N'縣市-郵遞區號檔'),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3.5" customHeight="1">
      <c r="A48" s="5" t="s">
        <v>747</v>
      </c>
      <c r="B48" s="5" t="s">
        <v>748</v>
      </c>
      <c r="C48" s="5" t="s">
        <v>676</v>
      </c>
      <c r="D48" s="5" t="s">
        <v>62</v>
      </c>
      <c r="E48" s="5" t="s">
        <v>747</v>
      </c>
      <c r="F48" s="5"/>
      <c r="G48" s="5"/>
      <c r="H48" s="5" t="s">
        <v>755</v>
      </c>
      <c r="I48" s="5" t="str">
        <f>SUBSTITUTE(H48,"{C}",C48)</f>
        <v>('dbo','act_bom', N'{B}'),</v>
      </c>
      <c r="J48" s="4" t="str">
        <f>SUBSTITUTE(I48,"{B}",B48)</f>
        <v>('dbo','act_bom', N'組合品項(功德主)'),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3.5" customHeight="1">
      <c r="A49" s="5" t="s">
        <v>747</v>
      </c>
      <c r="B49" s="5" t="s">
        <v>747</v>
      </c>
      <c r="C49" s="5" t="s">
        <v>677</v>
      </c>
      <c r="D49" s="5" t="s">
        <v>62</v>
      </c>
      <c r="E49" s="5" t="s">
        <v>747</v>
      </c>
      <c r="F49" s="5"/>
      <c r="G49" s="5"/>
      <c r="H49" s="5" t="s">
        <v>755</v>
      </c>
      <c r="I49" s="5" t="str">
        <f t="shared" ref="I49:I54" si="2">SUBSTITUTE(H49,"{C}",C49)</f>
        <v>('dbo','appellation', N'{B}'),</v>
      </c>
      <c r="J49" s="4" t="str">
        <f t="shared" ref="J49:J54" si="3">SUBSTITUTE(I49,"{B}",B49)</f>
        <v>('dbo','appellation', N'(新)'),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3.5" customHeight="1">
      <c r="A50" s="5" t="s">
        <v>747</v>
      </c>
      <c r="B50" s="5" t="s">
        <v>749</v>
      </c>
      <c r="C50" s="5" t="s">
        <v>678</v>
      </c>
      <c r="D50" s="5" t="s">
        <v>189</v>
      </c>
      <c r="E50" s="5" t="s">
        <v>747</v>
      </c>
      <c r="F50" s="5"/>
      <c r="G50" s="5"/>
      <c r="H50" s="5" t="s">
        <v>755</v>
      </c>
      <c r="I50" s="5" t="str">
        <f t="shared" si="2"/>
        <v>('dbo','country', N'{B}'),</v>
      </c>
      <c r="J50" s="4" t="str">
        <f t="shared" si="3"/>
        <v>('dbo','country', N'國家列表'),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3.5" customHeight="1">
      <c r="A51" s="5" t="s">
        <v>747</v>
      </c>
      <c r="B51" s="5" t="s">
        <v>751</v>
      </c>
      <c r="C51" s="5" t="s">
        <v>679</v>
      </c>
      <c r="D51" s="5" t="s">
        <v>62</v>
      </c>
      <c r="E51" s="5" t="s">
        <v>747</v>
      </c>
      <c r="F51" s="5"/>
      <c r="G51" s="5"/>
      <c r="H51" s="5" t="s">
        <v>755</v>
      </c>
      <c r="I51" s="5" t="str">
        <f t="shared" si="2"/>
        <v>('dbo','family_members', N'{B}'),</v>
      </c>
      <c r="J51" s="4" t="str">
        <f t="shared" si="3"/>
        <v>('dbo','family_members', N'家族成員資料'),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3.5" customHeight="1">
      <c r="A52" s="5" t="s">
        <v>747</v>
      </c>
      <c r="B52" s="5" t="s">
        <v>750</v>
      </c>
      <c r="C52" s="5" t="s">
        <v>680</v>
      </c>
      <c r="D52" s="5" t="s">
        <v>62</v>
      </c>
      <c r="E52" s="5" t="s">
        <v>747</v>
      </c>
      <c r="F52" s="5"/>
      <c r="G52" s="5"/>
      <c r="H52" s="5" t="s">
        <v>755</v>
      </c>
      <c r="I52" s="5" t="str">
        <f t="shared" si="2"/>
        <v>('dbo','followers_tablet', N'{B}'),</v>
      </c>
      <c r="J52" s="4" t="str">
        <f t="shared" si="3"/>
        <v>('dbo','followers_tablet', N'信眾牌位資料'),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3.5" customHeight="1">
      <c r="A53" s="5" t="s">
        <v>747</v>
      </c>
      <c r="B53" s="5" t="s">
        <v>752</v>
      </c>
      <c r="C53" s="5" t="s">
        <v>682</v>
      </c>
      <c r="D53" s="5" t="s">
        <v>754</v>
      </c>
      <c r="E53" s="5" t="s">
        <v>747</v>
      </c>
      <c r="F53" s="5"/>
      <c r="G53" s="5"/>
      <c r="H53" s="5" t="s">
        <v>755</v>
      </c>
      <c r="I53" s="5" t="str">
        <f t="shared" si="2"/>
        <v>('dbo','transfer_register', N'{B}'),</v>
      </c>
      <c r="J53" s="4" t="str">
        <f t="shared" si="3"/>
        <v>('dbo','transfer_register', N'匯款沖帳表'),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3.5" customHeight="1">
      <c r="A54" s="5" t="s">
        <v>747</v>
      </c>
      <c r="B54" s="5" t="s">
        <v>753</v>
      </c>
      <c r="C54" s="5" t="s">
        <v>681</v>
      </c>
      <c r="D54" s="5" t="s">
        <v>189</v>
      </c>
      <c r="E54" s="5" t="s">
        <v>747</v>
      </c>
      <c r="F54" s="5"/>
      <c r="G54" s="5"/>
      <c r="H54" s="5" t="s">
        <v>755</v>
      </c>
      <c r="I54" s="5" t="str">
        <f t="shared" si="2"/>
        <v>('dbo','ShuWen', N'{B}'),</v>
      </c>
      <c r="J54" s="4" t="str">
        <f t="shared" si="3"/>
        <v>('dbo','ShuWen', N'疏文資料表'),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3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3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3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3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</sheetData>
  <autoFilter ref="A1:F47" xr:uid="{00000000-0009-0000-0000-000002000000}"/>
  <phoneticPr fontId="9" type="noConversion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6"/>
  <sheetViews>
    <sheetView workbookViewId="0">
      <pane xSplit="4" ySplit="1" topLeftCell="E25" activePane="bottomRight" state="frozen"/>
      <selection pane="topRight" activeCell="E1" sqref="E1"/>
      <selection pane="bottomLeft" activeCell="A2" sqref="A2"/>
      <selection pane="bottomRight" activeCell="A443" sqref="A443:B511"/>
    </sheetView>
  </sheetViews>
  <sheetFormatPr defaultColWidth="11.25" defaultRowHeight="15" customHeight="1"/>
  <cols>
    <col min="1" max="1" width="10.25" bestFit="1" customWidth="1"/>
    <col min="2" max="2" width="14.33203125" customWidth="1"/>
    <col min="3" max="3" width="7.4140625" hidden="1" customWidth="1"/>
    <col min="4" max="4" width="13.9140625" customWidth="1"/>
    <col min="5" max="5" width="8.6640625" customWidth="1"/>
    <col min="6" max="7" width="6.6640625" customWidth="1"/>
    <col min="8" max="8" width="6.58203125" customWidth="1"/>
    <col min="9" max="9" width="10.6640625" customWidth="1"/>
    <col min="10" max="10" width="15.08203125" customWidth="1"/>
    <col min="11" max="11" width="14.33203125" customWidth="1"/>
    <col min="12" max="14" width="5.25" customWidth="1"/>
    <col min="15" max="15" width="26.08203125" bestFit="1" customWidth="1"/>
    <col min="25" max="25" width="5.25" customWidth="1"/>
  </cols>
  <sheetData>
    <row r="1" spans="1:25" ht="13.5" customHeight="1">
      <c r="A1" s="6" t="s">
        <v>54</v>
      </c>
      <c r="B1" s="6" t="s">
        <v>55</v>
      </c>
      <c r="C1" s="5" t="s">
        <v>191</v>
      </c>
      <c r="D1" s="4" t="s">
        <v>56</v>
      </c>
      <c r="E1" s="4" t="s">
        <v>192</v>
      </c>
      <c r="F1" s="4" t="s">
        <v>193</v>
      </c>
      <c r="G1" s="4" t="s">
        <v>194</v>
      </c>
      <c r="H1" s="4" t="s">
        <v>195</v>
      </c>
      <c r="I1" s="4" t="s">
        <v>196</v>
      </c>
      <c r="J1" s="4" t="s">
        <v>197</v>
      </c>
      <c r="K1" s="4" t="s">
        <v>198</v>
      </c>
      <c r="L1" s="4"/>
      <c r="M1" s="4"/>
      <c r="N1" s="4"/>
      <c r="O1" s="4"/>
      <c r="Y1" s="4"/>
    </row>
    <row r="2" spans="1:25" ht="13.5" customHeight="1">
      <c r="A2" s="5" t="str">
        <f>_xlfn.XLOOKUP(D2,資料表及主鍵!C:C,資料表及主鍵!A:A)</f>
        <v>帳務</v>
      </c>
      <c r="B2" s="5" t="str">
        <f>_xlfn.XLOOKUP(D2,資料表及主鍵!C:C,資料表及主鍵!B:B)</f>
        <v>收支管理主檔</v>
      </c>
      <c r="C2" s="5" t="str">
        <f t="shared" ref="C2:C12" si="0">D2&amp;"."&amp;E2</f>
        <v>accounting.num</v>
      </c>
      <c r="D2" s="5" t="s">
        <v>134</v>
      </c>
      <c r="E2" s="5" t="s">
        <v>62</v>
      </c>
      <c r="F2" s="5" t="s">
        <v>199</v>
      </c>
      <c r="G2" s="5"/>
      <c r="H2" s="5" t="s">
        <v>200</v>
      </c>
      <c r="I2" s="5" t="s">
        <v>201</v>
      </c>
      <c r="J2" s="5"/>
      <c r="K2" s="5"/>
      <c r="L2" s="5"/>
      <c r="M2" s="5"/>
      <c r="N2" s="5"/>
      <c r="O2" s="5"/>
      <c r="Y2" s="5"/>
    </row>
    <row r="3" spans="1:25" ht="13.5" customHeight="1">
      <c r="A3" s="5" t="str">
        <f>_xlfn.XLOOKUP(D3,資料表及主鍵!C:C,資料表及主鍵!A:A)</f>
        <v>帳務</v>
      </c>
      <c r="B3" s="5" t="str">
        <f>_xlfn.XLOOKUP(D3,資料表及主鍵!C:C,資料表及主鍵!B:B)</f>
        <v>收支管理主檔</v>
      </c>
      <c r="C3" s="5" t="str">
        <f t="shared" si="0"/>
        <v>accounting.uptime</v>
      </c>
      <c r="D3" s="5" t="s">
        <v>134</v>
      </c>
      <c r="E3" s="5" t="s">
        <v>202</v>
      </c>
      <c r="F3" s="5" t="s">
        <v>203</v>
      </c>
      <c r="G3" s="5"/>
      <c r="H3" s="5" t="s">
        <v>204</v>
      </c>
      <c r="I3" s="5" t="s">
        <v>205</v>
      </c>
      <c r="J3" s="5"/>
      <c r="K3" s="5"/>
      <c r="L3" s="5"/>
      <c r="M3" s="5"/>
      <c r="N3" s="5"/>
      <c r="O3" s="5"/>
      <c r="Y3" s="5"/>
    </row>
    <row r="4" spans="1:25" ht="13.5" customHeight="1">
      <c r="A4" s="5" t="str">
        <f>_xlfn.XLOOKUP(D4,資料表及主鍵!C:C,資料表及主鍵!A:A)</f>
        <v>帳務</v>
      </c>
      <c r="B4" s="5" t="str">
        <f>_xlfn.XLOOKUP(D4,資料表及主鍵!C:C,資料表及主鍵!B:B)</f>
        <v>收支管理主檔</v>
      </c>
      <c r="C4" s="5" t="str">
        <f t="shared" si="0"/>
        <v>accounting.category</v>
      </c>
      <c r="D4" s="5" t="s">
        <v>134</v>
      </c>
      <c r="E4" s="5" t="s">
        <v>206</v>
      </c>
      <c r="F4" s="5" t="s">
        <v>199</v>
      </c>
      <c r="G4" s="5"/>
      <c r="H4" s="5" t="s">
        <v>204</v>
      </c>
      <c r="I4" s="5" t="s">
        <v>207</v>
      </c>
      <c r="J4" s="5" t="s">
        <v>208</v>
      </c>
      <c r="K4" s="5"/>
      <c r="L4" s="5"/>
      <c r="M4" s="5"/>
      <c r="N4" s="5"/>
      <c r="O4" s="5"/>
      <c r="Y4" s="5"/>
    </row>
    <row r="5" spans="1:25" ht="13.5" customHeight="1">
      <c r="A5" s="5" t="str">
        <f>_xlfn.XLOOKUP(D5,資料表及主鍵!C:C,資料表及主鍵!A:A)</f>
        <v>帳務</v>
      </c>
      <c r="B5" s="5" t="str">
        <f>_xlfn.XLOOKUP(D5,資料表及主鍵!C:C,資料表及主鍵!B:B)</f>
        <v>收支管理主檔</v>
      </c>
      <c r="C5" s="5" t="str">
        <f t="shared" si="0"/>
        <v>accounting.kind</v>
      </c>
      <c r="D5" s="5" t="s">
        <v>134</v>
      </c>
      <c r="E5" s="5" t="s">
        <v>209</v>
      </c>
      <c r="F5" s="5" t="s">
        <v>199</v>
      </c>
      <c r="G5" s="5"/>
      <c r="H5" s="5" t="s">
        <v>204</v>
      </c>
      <c r="I5" s="5" t="s">
        <v>210</v>
      </c>
      <c r="J5" s="7" t="s">
        <v>211</v>
      </c>
      <c r="K5" s="5"/>
      <c r="L5" s="5"/>
      <c r="M5" s="5"/>
      <c r="N5" s="5"/>
      <c r="O5" s="5"/>
      <c r="Y5" s="5"/>
    </row>
    <row r="6" spans="1:25" ht="13.5" customHeight="1">
      <c r="A6" s="5" t="str">
        <f>_xlfn.XLOOKUP(D6,資料表及主鍵!C:C,資料表及主鍵!A:A)</f>
        <v>帳務</v>
      </c>
      <c r="B6" s="5" t="str">
        <f>_xlfn.XLOOKUP(D6,資料表及主鍵!C:C,資料表及主鍵!B:B)</f>
        <v>收支管理主檔</v>
      </c>
      <c r="C6" s="5" t="str">
        <f t="shared" si="0"/>
        <v>accounting.kind2</v>
      </c>
      <c r="D6" s="5" t="s">
        <v>134</v>
      </c>
      <c r="E6" s="5" t="s">
        <v>212</v>
      </c>
      <c r="F6" s="5" t="s">
        <v>199</v>
      </c>
      <c r="G6" s="5"/>
      <c r="H6" s="5" t="s">
        <v>204</v>
      </c>
      <c r="I6" s="5" t="s">
        <v>213</v>
      </c>
      <c r="J6" s="7" t="s">
        <v>214</v>
      </c>
      <c r="K6" s="5"/>
      <c r="L6" s="5"/>
      <c r="M6" s="5"/>
      <c r="N6" s="5"/>
      <c r="O6" s="5"/>
      <c r="Y6" s="5"/>
    </row>
    <row r="7" spans="1:25" ht="13.5" customHeight="1">
      <c r="A7" s="5" t="str">
        <f>_xlfn.XLOOKUP(D7,資料表及主鍵!C:C,資料表及主鍵!A:A)</f>
        <v>帳務</v>
      </c>
      <c r="B7" s="5" t="str">
        <f>_xlfn.XLOOKUP(D7,資料表及主鍵!C:C,資料表及主鍵!B:B)</f>
        <v>收支管理主檔</v>
      </c>
      <c r="C7" s="5" t="str">
        <f t="shared" si="0"/>
        <v>accounting.price</v>
      </c>
      <c r="D7" s="5" t="s">
        <v>134</v>
      </c>
      <c r="E7" s="5" t="s">
        <v>215</v>
      </c>
      <c r="F7" s="5" t="s">
        <v>216</v>
      </c>
      <c r="G7" s="5"/>
      <c r="H7" s="5" t="s">
        <v>204</v>
      </c>
      <c r="I7" s="5" t="s">
        <v>217</v>
      </c>
      <c r="J7" s="5"/>
      <c r="K7" s="5"/>
      <c r="L7" s="5"/>
      <c r="M7" s="5"/>
      <c r="N7" s="5"/>
      <c r="O7" s="5"/>
      <c r="Y7" s="5"/>
    </row>
    <row r="8" spans="1:25" ht="13.5" customHeight="1">
      <c r="A8" s="5" t="str">
        <f>_xlfn.XLOOKUP(D8,資料表及主鍵!C:C,資料表及主鍵!A:A)</f>
        <v>帳務</v>
      </c>
      <c r="B8" s="5" t="str">
        <f>_xlfn.XLOOKUP(D8,資料表及主鍵!C:C,資料表及主鍵!B:B)</f>
        <v>收支管理主檔</v>
      </c>
      <c r="C8" s="5" t="str">
        <f t="shared" si="0"/>
        <v>accounting.tax</v>
      </c>
      <c r="D8" s="5" t="s">
        <v>134</v>
      </c>
      <c r="E8" s="5" t="s">
        <v>218</v>
      </c>
      <c r="F8" s="5" t="s">
        <v>216</v>
      </c>
      <c r="G8" s="5"/>
      <c r="H8" s="5" t="s">
        <v>204</v>
      </c>
      <c r="I8" s="5" t="s">
        <v>219</v>
      </c>
      <c r="J8" s="5"/>
      <c r="K8" s="5"/>
      <c r="L8" s="5"/>
      <c r="M8" s="5"/>
      <c r="N8" s="5"/>
      <c r="O8" s="5"/>
      <c r="Y8" s="5"/>
    </row>
    <row r="9" spans="1:25" ht="13.5" customHeight="1">
      <c r="A9" s="5" t="str">
        <f>_xlfn.XLOOKUP(D9,資料表及主鍵!C:C,資料表及主鍵!A:A)</f>
        <v>帳務</v>
      </c>
      <c r="B9" s="5" t="str">
        <f>_xlfn.XLOOKUP(D9,資料表及主鍵!C:C,資料表及主鍵!B:B)</f>
        <v>收支管理主檔</v>
      </c>
      <c r="C9" s="5" t="str">
        <f t="shared" si="0"/>
        <v>accounting.demo</v>
      </c>
      <c r="D9" s="5" t="s">
        <v>134</v>
      </c>
      <c r="E9" s="5" t="s">
        <v>220</v>
      </c>
      <c r="F9" s="5" t="s">
        <v>221</v>
      </c>
      <c r="G9" s="5" t="s">
        <v>222</v>
      </c>
      <c r="H9" s="5" t="s">
        <v>204</v>
      </c>
      <c r="I9" s="5" t="s">
        <v>223</v>
      </c>
      <c r="J9" s="5"/>
      <c r="K9" s="5"/>
      <c r="L9" s="5"/>
      <c r="M9" s="5"/>
      <c r="N9" s="5"/>
      <c r="O9" s="5"/>
      <c r="Y9" s="5"/>
    </row>
    <row r="10" spans="1:25" ht="13.5" customHeight="1">
      <c r="A10" s="5" t="str">
        <f>_xlfn.XLOOKUP(D10,資料表及主鍵!C:C,資料表及主鍵!A:A)</f>
        <v>帳務</v>
      </c>
      <c r="B10" s="5" t="str">
        <f>_xlfn.XLOOKUP(D10,資料表及主鍵!C:C,資料表及主鍵!B:B)</f>
        <v>收支管理主檔</v>
      </c>
      <c r="C10" s="5" t="str">
        <f t="shared" si="0"/>
        <v>accounting.mem_num</v>
      </c>
      <c r="D10" s="5" t="s">
        <v>134</v>
      </c>
      <c r="E10" s="5" t="s">
        <v>224</v>
      </c>
      <c r="F10" s="5" t="s">
        <v>199</v>
      </c>
      <c r="G10" s="5"/>
      <c r="H10" s="5" t="s">
        <v>204</v>
      </c>
      <c r="I10" s="5" t="s">
        <v>225</v>
      </c>
      <c r="J10" s="7" t="s">
        <v>226</v>
      </c>
      <c r="K10" s="5"/>
      <c r="L10" s="5"/>
      <c r="M10" s="5"/>
      <c r="N10" s="5"/>
      <c r="O10" s="5"/>
      <c r="Y10" s="5"/>
    </row>
    <row r="11" spans="1:25" ht="13.5" customHeight="1">
      <c r="A11" s="5" t="str">
        <f>_xlfn.XLOOKUP(D11,資料表及主鍵!C:C,資料表及主鍵!A:A)</f>
        <v>帳務</v>
      </c>
      <c r="B11" s="5" t="str">
        <f>_xlfn.XLOOKUP(D11,資料表及主鍵!C:C,資料表及主鍵!B:B)</f>
        <v>收支管理主檔</v>
      </c>
      <c r="C11" s="5" t="str">
        <f t="shared" si="0"/>
        <v>accounting.debtor</v>
      </c>
      <c r="D11" s="5" t="s">
        <v>134</v>
      </c>
      <c r="E11" s="5" t="s">
        <v>227</v>
      </c>
      <c r="F11" s="5" t="s">
        <v>221</v>
      </c>
      <c r="G11" s="5">
        <v>40</v>
      </c>
      <c r="H11" s="5" t="s">
        <v>204</v>
      </c>
      <c r="I11" s="5" t="s">
        <v>228</v>
      </c>
      <c r="J11" s="5"/>
      <c r="K11" s="5"/>
      <c r="L11" s="5"/>
      <c r="M11" s="5"/>
      <c r="N11" s="5"/>
      <c r="O11" s="5"/>
      <c r="Y11" s="5"/>
    </row>
    <row r="12" spans="1:25" ht="13.5" customHeight="1">
      <c r="A12" s="5" t="str">
        <f>_xlfn.XLOOKUP(D12,資料表及主鍵!C:C,資料表及主鍵!A:A)</f>
        <v>帳務</v>
      </c>
      <c r="B12" s="5" t="str">
        <f>_xlfn.XLOOKUP(D12,資料表及主鍵!C:C,資料表及主鍵!B:B)</f>
        <v>收支管理主檔</v>
      </c>
      <c r="C12" s="5" t="str">
        <f t="shared" si="0"/>
        <v>accounting.activity_num</v>
      </c>
      <c r="D12" s="5" t="s">
        <v>134</v>
      </c>
      <c r="E12" s="5" t="s">
        <v>229</v>
      </c>
      <c r="F12" s="5" t="s">
        <v>199</v>
      </c>
      <c r="G12" s="5"/>
      <c r="H12" s="5" t="s">
        <v>204</v>
      </c>
      <c r="I12" s="5" t="s">
        <v>230</v>
      </c>
      <c r="J12" s="5" t="s">
        <v>231</v>
      </c>
      <c r="K12" s="5"/>
      <c r="L12" s="5"/>
      <c r="M12" s="5"/>
      <c r="N12" s="5"/>
      <c r="O12" s="5"/>
      <c r="Y12" s="5"/>
    </row>
    <row r="13" spans="1:25" ht="13.5" customHeight="1">
      <c r="A13" s="5" t="str">
        <f>_xlfn.XLOOKUP(D13,資料表及主鍵!C:C,資料表及主鍵!A:A)</f>
        <v>帳務</v>
      </c>
      <c r="B13" s="5" t="str">
        <f>_xlfn.XLOOKUP(D13,資料表及主鍵!C:C,資料表及主鍵!B:B)</f>
        <v>收支管理主檔</v>
      </c>
      <c r="C13" s="5"/>
      <c r="D13" s="5" t="s">
        <v>134</v>
      </c>
      <c r="E13" s="5" t="s">
        <v>232</v>
      </c>
      <c r="F13" s="5" t="s">
        <v>221</v>
      </c>
      <c r="G13" s="5" t="s">
        <v>222</v>
      </c>
      <c r="H13" s="5" t="s">
        <v>204</v>
      </c>
      <c r="I13" s="5" t="s">
        <v>233</v>
      </c>
      <c r="J13" s="5"/>
      <c r="K13" s="5"/>
      <c r="L13" s="5"/>
      <c r="M13" s="5"/>
      <c r="N13" s="5"/>
      <c r="O13" s="5"/>
      <c r="Y13" s="5"/>
    </row>
    <row r="14" spans="1:25" ht="13.5" customHeight="1">
      <c r="A14" s="5" t="str">
        <f>_xlfn.XLOOKUP(D14,資料表及主鍵!C:C,資料表及主鍵!A:A)</f>
        <v>帳務</v>
      </c>
      <c r="B14" s="5" t="str">
        <f>_xlfn.XLOOKUP(D14,資料表及主鍵!C:C,資料表及主鍵!B:B)</f>
        <v>收支管理主檔</v>
      </c>
      <c r="C14" s="5"/>
      <c r="D14" s="5" t="s">
        <v>134</v>
      </c>
      <c r="E14" s="5" t="s">
        <v>240</v>
      </c>
      <c r="F14" s="5" t="s">
        <v>203</v>
      </c>
      <c r="G14" s="5"/>
      <c r="H14" s="5" t="s">
        <v>204</v>
      </c>
      <c r="I14" s="5"/>
      <c r="J14" s="5"/>
      <c r="K14" s="5"/>
      <c r="L14" s="5"/>
      <c r="M14" s="5"/>
      <c r="N14" s="5"/>
      <c r="O14" s="5"/>
      <c r="Y14" s="5"/>
    </row>
    <row r="15" spans="1:25" ht="13.5" customHeight="1">
      <c r="A15" s="5" t="str">
        <f>_xlfn.XLOOKUP(D15,資料表及主鍵!C:C,資料表及主鍵!A:A)</f>
        <v>帳務</v>
      </c>
      <c r="B15" s="5" t="str">
        <f>_xlfn.XLOOKUP(D15,資料表及主鍵!C:C,資料表及主鍵!B:B)</f>
        <v>收支管理主檔</v>
      </c>
      <c r="C15" s="5"/>
      <c r="D15" s="5" t="s">
        <v>134</v>
      </c>
      <c r="E15" s="5" t="s">
        <v>683</v>
      </c>
      <c r="F15" s="5" t="s">
        <v>199</v>
      </c>
      <c r="G15" s="5"/>
      <c r="H15" s="5" t="s">
        <v>204</v>
      </c>
      <c r="I15" s="5"/>
      <c r="J15" s="5"/>
      <c r="K15" s="5"/>
      <c r="L15" s="5"/>
      <c r="M15" s="5"/>
      <c r="N15" s="5"/>
      <c r="O15" s="5"/>
      <c r="Y15" s="5"/>
    </row>
    <row r="16" spans="1:25" ht="13.5" customHeight="1">
      <c r="A16" s="5" t="str">
        <f>_xlfn.XLOOKUP(D16,資料表及主鍵!C:C,資料表及主鍵!A:A)</f>
        <v>基本資料</v>
      </c>
      <c r="B16" s="5" t="str">
        <f>_xlfn.XLOOKUP(D16,資料表及主鍵!C:C,資料表及主鍵!B:B)</f>
        <v>套表列印設定</v>
      </c>
      <c r="C16" s="5" t="str">
        <f t="shared" ref="C16:C47" si="1">D16&amp;"."&amp;E16</f>
        <v>files.num</v>
      </c>
      <c r="D16" s="5" t="s">
        <v>118</v>
      </c>
      <c r="E16" s="5" t="s">
        <v>62</v>
      </c>
      <c r="F16" s="5" t="s">
        <v>199</v>
      </c>
      <c r="G16" s="5"/>
      <c r="H16" s="5" t="s">
        <v>200</v>
      </c>
      <c r="I16" s="5" t="s">
        <v>201</v>
      </c>
      <c r="J16" s="5"/>
      <c r="K16" s="5"/>
      <c r="L16" s="5"/>
      <c r="M16" s="5"/>
      <c r="N16" s="5"/>
      <c r="O16" s="5"/>
      <c r="Y16" s="5"/>
    </row>
    <row r="17" spans="1:25" ht="13.5" customHeight="1">
      <c r="A17" s="5" t="str">
        <f>_xlfn.XLOOKUP(D17,資料表及主鍵!C:C,資料表及主鍵!A:A)</f>
        <v>基本資料</v>
      </c>
      <c r="B17" s="5" t="str">
        <f>_xlfn.XLOOKUP(D17,資料表及主鍵!C:C,資料表及主鍵!B:B)</f>
        <v>套表列印設定</v>
      </c>
      <c r="C17" s="5" t="str">
        <f t="shared" si="1"/>
        <v>files.subject</v>
      </c>
      <c r="D17" s="5" t="s">
        <v>118</v>
      </c>
      <c r="E17" s="5" t="s">
        <v>234</v>
      </c>
      <c r="F17" s="5" t="s">
        <v>221</v>
      </c>
      <c r="G17" s="5">
        <v>100</v>
      </c>
      <c r="H17" s="5" t="s">
        <v>204</v>
      </c>
      <c r="I17" s="5" t="s">
        <v>235</v>
      </c>
      <c r="J17" s="5"/>
      <c r="K17" s="5"/>
      <c r="L17" s="5"/>
      <c r="M17" s="5"/>
      <c r="N17" s="5"/>
      <c r="O17" s="5"/>
      <c r="Y17" s="5"/>
    </row>
    <row r="18" spans="1:25" ht="13.5" customHeight="1">
      <c r="A18" s="5" t="str">
        <f>_xlfn.XLOOKUP(D18,資料表及主鍵!C:C,資料表及主鍵!A:A)</f>
        <v>基本資料</v>
      </c>
      <c r="B18" s="5" t="str">
        <f>_xlfn.XLOOKUP(D18,資料表及主鍵!C:C,資料表及主鍵!B:B)</f>
        <v>套表列印設定</v>
      </c>
      <c r="C18" s="5" t="str">
        <f t="shared" si="1"/>
        <v>files.word</v>
      </c>
      <c r="D18" s="5" t="s">
        <v>118</v>
      </c>
      <c r="E18" s="5" t="s">
        <v>236</v>
      </c>
      <c r="F18" s="5" t="s">
        <v>221</v>
      </c>
      <c r="G18" s="5" t="s">
        <v>222</v>
      </c>
      <c r="H18" s="5" t="s">
        <v>204</v>
      </c>
      <c r="I18" s="5" t="s">
        <v>237</v>
      </c>
      <c r="J18" s="5" t="s">
        <v>238</v>
      </c>
      <c r="K18" s="5" t="s">
        <v>239</v>
      </c>
      <c r="L18" s="5"/>
      <c r="M18" s="5"/>
      <c r="N18" s="5"/>
      <c r="O18" s="5"/>
      <c r="Y18" s="5"/>
    </row>
    <row r="19" spans="1:25" ht="13.5" customHeight="1">
      <c r="A19" s="5" t="str">
        <f>_xlfn.XLOOKUP(D19,資料表及主鍵!C:C,資料表及主鍵!A:A)</f>
        <v>基本資料</v>
      </c>
      <c r="B19" s="5" t="str">
        <f>_xlfn.XLOOKUP(D19,資料表及主鍵!C:C,資料表及主鍵!B:B)</f>
        <v>套表列印設定</v>
      </c>
      <c r="C19" s="5" t="str">
        <f t="shared" si="1"/>
        <v>files.reg_time</v>
      </c>
      <c r="D19" s="5" t="s">
        <v>118</v>
      </c>
      <c r="E19" s="5" t="s">
        <v>240</v>
      </c>
      <c r="F19" s="5" t="s">
        <v>203</v>
      </c>
      <c r="G19" s="5"/>
      <c r="H19" s="5" t="s">
        <v>204</v>
      </c>
      <c r="I19" s="5" t="s">
        <v>241</v>
      </c>
      <c r="J19" s="5"/>
      <c r="K19" s="5"/>
      <c r="L19" s="5"/>
      <c r="M19" s="5"/>
      <c r="N19" s="5"/>
      <c r="O19" s="5"/>
      <c r="Y19" s="5"/>
    </row>
    <row r="20" spans="1:25" ht="13.5" customHeight="1">
      <c r="A20" s="5" t="str">
        <f>_xlfn.XLOOKUP(D20,資料表及主鍵!C:C,資料表及主鍵!A:A)</f>
        <v>基本資料</v>
      </c>
      <c r="B20" s="5" t="str">
        <f>_xlfn.XLOOKUP(D20,資料表及主鍵!C:C,資料表及主鍵!B:B)</f>
        <v>套表列印設定</v>
      </c>
      <c r="C20" s="5" t="str">
        <f t="shared" si="1"/>
        <v>files.modify_time</v>
      </c>
      <c r="D20" s="5" t="s">
        <v>118</v>
      </c>
      <c r="E20" s="5" t="s">
        <v>242</v>
      </c>
      <c r="F20" s="5" t="s">
        <v>203</v>
      </c>
      <c r="G20" s="5"/>
      <c r="H20" s="5" t="s">
        <v>204</v>
      </c>
      <c r="I20" s="5" t="s">
        <v>243</v>
      </c>
      <c r="J20" s="5" t="s">
        <v>244</v>
      </c>
      <c r="K20" s="5"/>
      <c r="L20" s="5"/>
      <c r="M20" s="5"/>
      <c r="N20" s="5"/>
      <c r="O20" s="5"/>
      <c r="Y20" s="5"/>
    </row>
    <row r="21" spans="1:25" ht="13.5" customHeight="1">
      <c r="A21" s="5" t="str">
        <f>_xlfn.XLOOKUP(D21,資料表及主鍵!C:C,資料表及主鍵!A:A)</f>
        <v>基本資料</v>
      </c>
      <c r="B21" s="5" t="str">
        <f>_xlfn.XLOOKUP(D21,資料表及主鍵!C:C,資料表及主鍵!B:B)</f>
        <v>套表列印設定</v>
      </c>
      <c r="C21" s="5" t="str">
        <f t="shared" si="1"/>
        <v>files.customize_data</v>
      </c>
      <c r="D21" s="5" t="s">
        <v>118</v>
      </c>
      <c r="E21" s="5" t="s">
        <v>245</v>
      </c>
      <c r="F21" s="5" t="s">
        <v>221</v>
      </c>
      <c r="G21" s="5" t="s">
        <v>222</v>
      </c>
      <c r="H21" s="5" t="s">
        <v>204</v>
      </c>
      <c r="I21" s="5" t="s">
        <v>246</v>
      </c>
      <c r="J21" s="5"/>
      <c r="K21" s="5" t="s">
        <v>247</v>
      </c>
      <c r="L21" s="5"/>
      <c r="M21" s="5"/>
      <c r="N21" s="5"/>
      <c r="O21" s="5"/>
      <c r="Y21" s="5"/>
    </row>
    <row r="22" spans="1:25" ht="13.5" customHeight="1">
      <c r="A22" s="5" t="str">
        <f>_xlfn.XLOOKUP(D22,資料表及主鍵!C:C,資料表及主鍵!A:A)</f>
        <v>基本資料</v>
      </c>
      <c r="B22" s="5" t="str">
        <f>_xlfn.XLOOKUP(D22,資料表及主鍵!C:C,資料表及主鍵!B:B)</f>
        <v>套表列印設定</v>
      </c>
      <c r="C22" s="5" t="str">
        <f t="shared" si="1"/>
        <v>files.paperset</v>
      </c>
      <c r="D22" s="5" t="s">
        <v>118</v>
      </c>
      <c r="E22" s="5" t="s">
        <v>248</v>
      </c>
      <c r="F22" s="5" t="s">
        <v>221</v>
      </c>
      <c r="G22" s="5">
        <v>30</v>
      </c>
      <c r="H22" s="5" t="s">
        <v>204</v>
      </c>
      <c r="I22" s="5" t="s">
        <v>249</v>
      </c>
      <c r="J22" s="5"/>
      <c r="K22" s="5" t="s">
        <v>250</v>
      </c>
      <c r="L22" s="5"/>
      <c r="M22" s="5"/>
      <c r="N22" s="5"/>
      <c r="O22" s="5"/>
      <c r="Y22" s="5"/>
    </row>
    <row r="23" spans="1:25" ht="13.5" customHeight="1">
      <c r="A23" s="5" t="str">
        <f>_xlfn.XLOOKUP(D23,資料表及主鍵!C:C,資料表及主鍵!A:A)</f>
        <v>權限</v>
      </c>
      <c r="B23" s="5" t="str">
        <f>_xlfn.XLOOKUP(D23,資料表及主鍵!C:C,資料表及主鍵!B:B)</f>
        <v>群組資料</v>
      </c>
      <c r="C23" s="5" t="str">
        <f t="shared" si="1"/>
        <v>admin_group.g_name</v>
      </c>
      <c r="D23" s="5" t="s">
        <v>170</v>
      </c>
      <c r="E23" s="5" t="s">
        <v>171</v>
      </c>
      <c r="F23" s="5" t="s">
        <v>221</v>
      </c>
      <c r="G23" s="5">
        <v>6</v>
      </c>
      <c r="H23" s="5" t="s">
        <v>200</v>
      </c>
      <c r="I23" s="5" t="s">
        <v>251</v>
      </c>
      <c r="J23" s="5"/>
      <c r="K23" s="5"/>
      <c r="L23" s="5"/>
      <c r="M23" s="5"/>
      <c r="N23" s="5"/>
      <c r="O23" s="5"/>
      <c r="Y23" s="5"/>
    </row>
    <row r="24" spans="1:25" ht="13.5" customHeight="1">
      <c r="A24" s="5" t="str">
        <f>_xlfn.XLOOKUP(D24,資料表及主鍵!C:C,資料表及主鍵!A:A)</f>
        <v>權限</v>
      </c>
      <c r="B24" s="5" t="str">
        <f>_xlfn.XLOOKUP(D24,資料表及主鍵!C:C,資料表及主鍵!B:B)</f>
        <v>群組資料</v>
      </c>
      <c r="C24" s="5" t="str">
        <f t="shared" si="1"/>
        <v>admin_group.items</v>
      </c>
      <c r="D24" s="5" t="s">
        <v>170</v>
      </c>
      <c r="E24" s="5" t="s">
        <v>252</v>
      </c>
      <c r="F24" s="5" t="s">
        <v>221</v>
      </c>
      <c r="G24" s="5">
        <v>510</v>
      </c>
      <c r="H24" s="5" t="s">
        <v>204</v>
      </c>
      <c r="I24" s="5" t="s">
        <v>253</v>
      </c>
      <c r="J24" s="5" t="s">
        <v>254</v>
      </c>
      <c r="K24" s="5" t="s">
        <v>255</v>
      </c>
      <c r="L24" s="5"/>
      <c r="M24" s="5"/>
      <c r="N24" s="5"/>
      <c r="O24" s="5"/>
      <c r="Y24" s="5"/>
    </row>
    <row r="25" spans="1:25" ht="13.5" customHeight="1">
      <c r="A25" s="5" t="str">
        <f>_xlfn.XLOOKUP(D25,資料表及主鍵!C:C,資料表及主鍵!A:A)</f>
        <v>權限</v>
      </c>
      <c r="B25" s="5" t="str">
        <f>_xlfn.XLOOKUP(D25,資料表及主鍵!C:C,資料表及主鍵!B:B)</f>
        <v>群組資料</v>
      </c>
      <c r="C25" s="5" t="str">
        <f t="shared" si="1"/>
        <v>admin_group.demo</v>
      </c>
      <c r="D25" s="5" t="s">
        <v>170</v>
      </c>
      <c r="E25" s="5" t="s">
        <v>220</v>
      </c>
      <c r="F25" s="5" t="s">
        <v>221</v>
      </c>
      <c r="G25" s="5">
        <v>200</v>
      </c>
      <c r="H25" s="5" t="s">
        <v>204</v>
      </c>
      <c r="I25" s="5" t="s">
        <v>256</v>
      </c>
      <c r="J25" s="5"/>
      <c r="K25" s="5"/>
      <c r="L25" s="5"/>
      <c r="M25" s="5"/>
      <c r="N25" s="5"/>
      <c r="O25" s="5"/>
      <c r="Y25" s="5"/>
    </row>
    <row r="26" spans="1:25" ht="13.5" customHeight="1">
      <c r="A26" s="5" t="str">
        <f>_xlfn.XLOOKUP(D26,資料表及主鍵!C:C,資料表及主鍵!A:A)</f>
        <v>權限</v>
      </c>
      <c r="B26" s="5" t="str">
        <f>_xlfn.XLOOKUP(D26,資料表及主鍵!C:C,資料表及主鍵!B:B)</f>
        <v>使用者管理</v>
      </c>
      <c r="C26" s="5" t="str">
        <f t="shared" si="1"/>
        <v>admin.num</v>
      </c>
      <c r="D26" s="5" t="s">
        <v>168</v>
      </c>
      <c r="E26" s="5" t="s">
        <v>62</v>
      </c>
      <c r="F26" s="5" t="s">
        <v>199</v>
      </c>
      <c r="G26" s="5"/>
      <c r="H26" s="5" t="s">
        <v>200</v>
      </c>
      <c r="I26" s="5" t="s">
        <v>201</v>
      </c>
      <c r="J26" s="5"/>
      <c r="K26" s="5"/>
      <c r="L26" s="5"/>
      <c r="M26" s="5"/>
      <c r="N26" s="5"/>
      <c r="O26" s="5"/>
      <c r="Y26" s="5"/>
    </row>
    <row r="27" spans="1:25" ht="13.5" customHeight="1">
      <c r="A27" s="5" t="str">
        <f>_xlfn.XLOOKUP(D27,資料表及主鍵!C:C,資料表及主鍵!A:A)</f>
        <v>權限</v>
      </c>
      <c r="B27" s="5" t="str">
        <f>_xlfn.XLOOKUP(D27,資料表及主鍵!C:C,資料表及主鍵!B:B)</f>
        <v>使用者管理</v>
      </c>
      <c r="C27" s="5" t="str">
        <f t="shared" si="1"/>
        <v>admin.u_id</v>
      </c>
      <c r="D27" s="5" t="s">
        <v>168</v>
      </c>
      <c r="E27" s="5" t="s">
        <v>257</v>
      </c>
      <c r="F27" s="5" t="s">
        <v>221</v>
      </c>
      <c r="G27" s="5">
        <v>100</v>
      </c>
      <c r="H27" s="5" t="s">
        <v>204</v>
      </c>
      <c r="I27" s="5" t="s">
        <v>258</v>
      </c>
      <c r="J27" s="5"/>
      <c r="K27" s="5"/>
      <c r="L27" s="5"/>
      <c r="M27" s="5"/>
      <c r="N27" s="5"/>
      <c r="O27" s="5"/>
      <c r="Y27" s="5"/>
    </row>
    <row r="28" spans="1:25" ht="13.5" customHeight="1">
      <c r="A28" s="5" t="str">
        <f>_xlfn.XLOOKUP(D28,資料表及主鍵!C:C,資料表及主鍵!A:A)</f>
        <v>權限</v>
      </c>
      <c r="B28" s="5" t="str">
        <f>_xlfn.XLOOKUP(D28,資料表及主鍵!C:C,資料表及主鍵!B:B)</f>
        <v>使用者管理</v>
      </c>
      <c r="C28" s="5" t="str">
        <f t="shared" si="1"/>
        <v>admin.u_password</v>
      </c>
      <c r="D28" s="5" t="s">
        <v>168</v>
      </c>
      <c r="E28" s="5" t="s">
        <v>259</v>
      </c>
      <c r="F28" s="5" t="s">
        <v>221</v>
      </c>
      <c r="G28" s="5" t="s">
        <v>222</v>
      </c>
      <c r="H28" s="5" t="s">
        <v>204</v>
      </c>
      <c r="I28" s="5" t="s">
        <v>260</v>
      </c>
      <c r="J28" s="5"/>
      <c r="K28" s="5"/>
      <c r="L28" s="5"/>
      <c r="M28" s="5"/>
      <c r="N28" s="5"/>
      <c r="O28" s="5"/>
      <c r="Y28" s="5"/>
    </row>
    <row r="29" spans="1:25" ht="13.5" customHeight="1">
      <c r="A29" s="5" t="str">
        <f>_xlfn.XLOOKUP(D29,資料表及主鍵!C:C,資料表及主鍵!A:A)</f>
        <v>權限</v>
      </c>
      <c r="B29" s="5" t="str">
        <f>_xlfn.XLOOKUP(D29,資料表及主鍵!C:C,資料表及主鍵!B:B)</f>
        <v>使用者管理</v>
      </c>
      <c r="C29" s="5" t="str">
        <f t="shared" si="1"/>
        <v>admin.u_name</v>
      </c>
      <c r="D29" s="5" t="s">
        <v>168</v>
      </c>
      <c r="E29" s="5" t="s">
        <v>261</v>
      </c>
      <c r="F29" s="5" t="s">
        <v>221</v>
      </c>
      <c r="G29" s="5">
        <v>100</v>
      </c>
      <c r="H29" s="5" t="s">
        <v>204</v>
      </c>
      <c r="I29" s="5" t="s">
        <v>262</v>
      </c>
      <c r="J29" s="5"/>
      <c r="K29" s="5"/>
      <c r="L29" s="5"/>
      <c r="M29" s="5"/>
      <c r="N29" s="5"/>
      <c r="O29" s="5"/>
      <c r="Y29" s="5"/>
    </row>
    <row r="30" spans="1:25" ht="13.5" customHeight="1">
      <c r="A30" s="5" t="str">
        <f>_xlfn.XLOOKUP(D30,資料表及主鍵!C:C,資料表及主鍵!A:A)</f>
        <v>權限</v>
      </c>
      <c r="B30" s="5" t="str">
        <f>_xlfn.XLOOKUP(D30,資料表及主鍵!C:C,資料表及主鍵!B:B)</f>
        <v>使用者管理</v>
      </c>
      <c r="C30" s="5" t="str">
        <f t="shared" si="1"/>
        <v>admin.sex</v>
      </c>
      <c r="D30" s="5" t="s">
        <v>168</v>
      </c>
      <c r="E30" s="5" t="s">
        <v>263</v>
      </c>
      <c r="F30" s="5" t="s">
        <v>221</v>
      </c>
      <c r="G30" s="5">
        <v>4</v>
      </c>
      <c r="H30" s="5" t="s">
        <v>204</v>
      </c>
      <c r="I30" s="5" t="s">
        <v>264</v>
      </c>
      <c r="J30" s="5"/>
      <c r="K30" s="5"/>
      <c r="L30" s="5"/>
      <c r="M30" s="5"/>
      <c r="N30" s="5"/>
      <c r="O30" s="5"/>
      <c r="Y30" s="5"/>
    </row>
    <row r="31" spans="1:25" ht="13.5" customHeight="1">
      <c r="A31" s="5" t="str">
        <f>_xlfn.XLOOKUP(D31,資料表及主鍵!C:C,資料表及主鍵!A:A)</f>
        <v>權限</v>
      </c>
      <c r="B31" s="5" t="str">
        <f>_xlfn.XLOOKUP(D31,資料表及主鍵!C:C,資料表及主鍵!B:B)</f>
        <v>使用者管理</v>
      </c>
      <c r="C31" s="5" t="str">
        <f t="shared" si="1"/>
        <v>admin.kind</v>
      </c>
      <c r="D31" s="5" t="s">
        <v>168</v>
      </c>
      <c r="E31" s="5" t="s">
        <v>209</v>
      </c>
      <c r="F31" s="5" t="s">
        <v>221</v>
      </c>
      <c r="G31" s="5">
        <v>20</v>
      </c>
      <c r="H31" s="5" t="s">
        <v>204</v>
      </c>
      <c r="I31" s="5" t="s">
        <v>264</v>
      </c>
      <c r="J31" s="5"/>
      <c r="K31" s="5"/>
      <c r="L31" s="5"/>
      <c r="M31" s="5"/>
      <c r="N31" s="5"/>
      <c r="O31" s="5"/>
      <c r="Y31" s="5"/>
    </row>
    <row r="32" spans="1:25" ht="13.5" customHeight="1">
      <c r="A32" s="5" t="str">
        <f>_xlfn.XLOOKUP(D32,資料表及主鍵!C:C,資料表及主鍵!A:A)</f>
        <v>權限</v>
      </c>
      <c r="B32" s="5" t="str">
        <f>_xlfn.XLOOKUP(D32,資料表及主鍵!C:C,資料表及主鍵!B:B)</f>
        <v>使用者管理</v>
      </c>
      <c r="C32" s="5" t="str">
        <f t="shared" si="1"/>
        <v>admin.phone1</v>
      </c>
      <c r="D32" s="5" t="s">
        <v>168</v>
      </c>
      <c r="E32" s="5" t="s">
        <v>265</v>
      </c>
      <c r="F32" s="5" t="s">
        <v>221</v>
      </c>
      <c r="G32" s="5">
        <v>100</v>
      </c>
      <c r="H32" s="5" t="s">
        <v>204</v>
      </c>
      <c r="I32" s="5" t="s">
        <v>264</v>
      </c>
      <c r="J32" s="5"/>
      <c r="K32" s="5"/>
      <c r="L32" s="5"/>
      <c r="M32" s="5"/>
      <c r="N32" s="5"/>
      <c r="O32" s="5"/>
      <c r="Y32" s="5"/>
    </row>
    <row r="33" spans="1:25" ht="13.5" customHeight="1">
      <c r="A33" s="5" t="str">
        <f>_xlfn.XLOOKUP(D33,資料表及主鍵!C:C,資料表及主鍵!A:A)</f>
        <v>權限</v>
      </c>
      <c r="B33" s="5" t="str">
        <f>_xlfn.XLOOKUP(D33,資料表及主鍵!C:C,資料表及主鍵!B:B)</f>
        <v>使用者管理</v>
      </c>
      <c r="C33" s="5" t="str">
        <f t="shared" si="1"/>
        <v>admin.phone2</v>
      </c>
      <c r="D33" s="5" t="s">
        <v>168</v>
      </c>
      <c r="E33" s="5" t="s">
        <v>266</v>
      </c>
      <c r="F33" s="5" t="s">
        <v>221</v>
      </c>
      <c r="G33" s="5">
        <v>100</v>
      </c>
      <c r="H33" s="5" t="s">
        <v>204</v>
      </c>
      <c r="I33" s="5" t="s">
        <v>264</v>
      </c>
      <c r="J33" s="5"/>
      <c r="K33" s="5"/>
      <c r="L33" s="5"/>
      <c r="M33" s="5"/>
      <c r="N33" s="5"/>
      <c r="O33" s="5"/>
      <c r="Y33" s="5"/>
    </row>
    <row r="34" spans="1:25" ht="13.5" customHeight="1">
      <c r="A34" s="5" t="str">
        <f>_xlfn.XLOOKUP(D34,資料表及主鍵!C:C,資料表及主鍵!A:A)</f>
        <v>權限</v>
      </c>
      <c r="B34" s="5" t="str">
        <f>_xlfn.XLOOKUP(D34,資料表及主鍵!C:C,資料表及主鍵!B:B)</f>
        <v>使用者管理</v>
      </c>
      <c r="C34" s="5" t="str">
        <f t="shared" si="1"/>
        <v>admin.birthday</v>
      </c>
      <c r="D34" s="5" t="s">
        <v>168</v>
      </c>
      <c r="E34" s="5" t="s">
        <v>267</v>
      </c>
      <c r="F34" s="5" t="s">
        <v>203</v>
      </c>
      <c r="G34" s="5"/>
      <c r="H34" s="5" t="s">
        <v>204</v>
      </c>
      <c r="I34" s="5" t="s">
        <v>264</v>
      </c>
      <c r="J34" s="5"/>
      <c r="K34" s="5"/>
      <c r="L34" s="5"/>
      <c r="M34" s="5"/>
      <c r="N34" s="5"/>
      <c r="O34" s="5"/>
      <c r="Y34" s="5"/>
    </row>
    <row r="35" spans="1:25" ht="13.5" customHeight="1">
      <c r="A35" s="5" t="str">
        <f>_xlfn.XLOOKUP(D35,資料表及主鍵!C:C,資料表及主鍵!A:A)</f>
        <v>權限</v>
      </c>
      <c r="B35" s="5" t="str">
        <f>_xlfn.XLOOKUP(D35,資料表及主鍵!C:C,資料表及主鍵!B:B)</f>
        <v>使用者管理</v>
      </c>
      <c r="C35" s="5" t="str">
        <f t="shared" si="1"/>
        <v>admin.email</v>
      </c>
      <c r="D35" s="5" t="s">
        <v>168</v>
      </c>
      <c r="E35" s="5" t="s">
        <v>268</v>
      </c>
      <c r="F35" s="5" t="s">
        <v>221</v>
      </c>
      <c r="G35" s="5">
        <v>400</v>
      </c>
      <c r="H35" s="5" t="s">
        <v>204</v>
      </c>
      <c r="I35" s="5" t="s">
        <v>264</v>
      </c>
      <c r="J35" s="5"/>
      <c r="K35" s="5"/>
      <c r="L35" s="5"/>
      <c r="M35" s="5"/>
      <c r="N35" s="5"/>
      <c r="O35" s="5"/>
      <c r="Y35" s="5"/>
    </row>
    <row r="36" spans="1:25" ht="13.5" customHeight="1">
      <c r="A36" s="5" t="str">
        <f>_xlfn.XLOOKUP(D36,資料表及主鍵!C:C,資料表及主鍵!A:A)</f>
        <v>權限</v>
      </c>
      <c r="B36" s="5" t="str">
        <f>_xlfn.XLOOKUP(D36,資料表及主鍵!C:C,資料表及主鍵!B:B)</f>
        <v>使用者管理</v>
      </c>
      <c r="C36" s="5" t="str">
        <f t="shared" si="1"/>
        <v>admin.city</v>
      </c>
      <c r="D36" s="5" t="s">
        <v>168</v>
      </c>
      <c r="E36" s="5" t="s">
        <v>184</v>
      </c>
      <c r="F36" s="5" t="s">
        <v>221</v>
      </c>
      <c r="G36" s="5">
        <v>20</v>
      </c>
      <c r="H36" s="5" t="s">
        <v>204</v>
      </c>
      <c r="I36" s="5" t="s">
        <v>264</v>
      </c>
      <c r="J36" s="5"/>
      <c r="K36" s="5"/>
      <c r="L36" s="5"/>
      <c r="M36" s="5"/>
      <c r="N36" s="5"/>
      <c r="O36" s="5"/>
      <c r="Y36" s="5"/>
    </row>
    <row r="37" spans="1:25" ht="13.5" customHeight="1">
      <c r="A37" s="5" t="str">
        <f>_xlfn.XLOOKUP(D37,資料表及主鍵!C:C,資料表及主鍵!A:A)</f>
        <v>權限</v>
      </c>
      <c r="B37" s="5" t="str">
        <f>_xlfn.XLOOKUP(D37,資料表及主鍵!C:C,資料表及主鍵!B:B)</f>
        <v>使用者管理</v>
      </c>
      <c r="C37" s="5" t="str">
        <f t="shared" si="1"/>
        <v>admin.area</v>
      </c>
      <c r="D37" s="5" t="s">
        <v>168</v>
      </c>
      <c r="E37" s="5" t="s">
        <v>269</v>
      </c>
      <c r="F37" s="5" t="s">
        <v>221</v>
      </c>
      <c r="G37" s="5">
        <v>100</v>
      </c>
      <c r="H37" s="5" t="s">
        <v>204</v>
      </c>
      <c r="I37" s="5" t="s">
        <v>264</v>
      </c>
      <c r="J37" s="5"/>
      <c r="K37" s="5"/>
      <c r="L37" s="5"/>
      <c r="M37" s="5"/>
      <c r="N37" s="5"/>
      <c r="O37" s="5"/>
      <c r="Y37" s="5"/>
    </row>
    <row r="38" spans="1:25" ht="13.5" customHeight="1">
      <c r="A38" s="5" t="str">
        <f>_xlfn.XLOOKUP(D38,資料表及主鍵!C:C,資料表及主鍵!A:A)</f>
        <v>權限</v>
      </c>
      <c r="B38" s="5" t="str">
        <f>_xlfn.XLOOKUP(D38,資料表及主鍵!C:C,資料表及主鍵!B:B)</f>
        <v>使用者管理</v>
      </c>
      <c r="C38" s="5" t="str">
        <f t="shared" si="1"/>
        <v>admin.address</v>
      </c>
      <c r="D38" s="5" t="s">
        <v>168</v>
      </c>
      <c r="E38" s="5" t="s">
        <v>270</v>
      </c>
      <c r="F38" s="5" t="s">
        <v>221</v>
      </c>
      <c r="G38" s="5">
        <v>510</v>
      </c>
      <c r="H38" s="5" t="s">
        <v>204</v>
      </c>
      <c r="I38" s="5" t="s">
        <v>264</v>
      </c>
      <c r="J38" s="5"/>
      <c r="K38" s="5"/>
      <c r="L38" s="5"/>
      <c r="M38" s="5"/>
      <c r="N38" s="5"/>
      <c r="O38" s="5"/>
      <c r="Y38" s="5"/>
    </row>
    <row r="39" spans="1:25" ht="13.5" customHeight="1">
      <c r="A39" s="5" t="str">
        <f>_xlfn.XLOOKUP(D39,資料表及主鍵!C:C,資料表及主鍵!A:A)</f>
        <v>權限</v>
      </c>
      <c r="B39" s="5" t="str">
        <f>_xlfn.XLOOKUP(D39,資料表及主鍵!C:C,資料表及主鍵!B:B)</f>
        <v>使用者管理</v>
      </c>
      <c r="C39" s="5" t="str">
        <f t="shared" si="1"/>
        <v>admin.uid</v>
      </c>
      <c r="D39" s="5" t="s">
        <v>168</v>
      </c>
      <c r="E39" s="5" t="s">
        <v>271</v>
      </c>
      <c r="F39" s="5" t="s">
        <v>221</v>
      </c>
      <c r="G39" s="5">
        <v>40</v>
      </c>
      <c r="H39" s="5" t="s">
        <v>204</v>
      </c>
      <c r="I39" s="5" t="s">
        <v>264</v>
      </c>
      <c r="J39" s="5"/>
      <c r="K39" s="5"/>
      <c r="L39" s="5"/>
      <c r="M39" s="5"/>
      <c r="N39" s="5"/>
      <c r="O39" s="5"/>
      <c r="Y39" s="5"/>
    </row>
    <row r="40" spans="1:25" ht="13.5" customHeight="1">
      <c r="A40" s="5" t="str">
        <f>_xlfn.XLOOKUP(D40,資料表及主鍵!C:C,資料表及主鍵!A:A)</f>
        <v>權限</v>
      </c>
      <c r="B40" s="5" t="str">
        <f>_xlfn.XLOOKUP(D40,資料表及主鍵!C:C,資料表及主鍵!B:B)</f>
        <v>使用者管理</v>
      </c>
      <c r="C40" s="5" t="str">
        <f t="shared" si="1"/>
        <v>admin.demo</v>
      </c>
      <c r="D40" s="5" t="s">
        <v>168</v>
      </c>
      <c r="E40" s="5" t="s">
        <v>220</v>
      </c>
      <c r="F40" s="5" t="s">
        <v>221</v>
      </c>
      <c r="G40" s="5" t="s">
        <v>222</v>
      </c>
      <c r="H40" s="5" t="s">
        <v>204</v>
      </c>
      <c r="I40" s="5" t="s">
        <v>264</v>
      </c>
      <c r="J40" s="5"/>
      <c r="K40" s="5"/>
      <c r="L40" s="5"/>
      <c r="M40" s="5"/>
      <c r="N40" s="5"/>
      <c r="O40" s="5"/>
      <c r="Y40" s="5"/>
    </row>
    <row r="41" spans="1:25" ht="13.5" customHeight="1">
      <c r="A41" s="5" t="str">
        <f>_xlfn.XLOOKUP(D41,資料表及主鍵!C:C,資料表及主鍵!A:A)</f>
        <v>權限</v>
      </c>
      <c r="B41" s="5" t="str">
        <f>_xlfn.XLOOKUP(D41,資料表及主鍵!C:C,資料表及主鍵!B:B)</f>
        <v>使用者管理</v>
      </c>
      <c r="C41" s="5" t="str">
        <f t="shared" si="1"/>
        <v>admin.power</v>
      </c>
      <c r="D41" s="5" t="s">
        <v>168</v>
      </c>
      <c r="E41" s="5" t="s">
        <v>272</v>
      </c>
      <c r="F41" s="5" t="s">
        <v>221</v>
      </c>
      <c r="G41" s="5">
        <v>6</v>
      </c>
      <c r="H41" s="5" t="s">
        <v>204</v>
      </c>
      <c r="I41" s="5" t="s">
        <v>273</v>
      </c>
      <c r="J41" s="5" t="s">
        <v>274</v>
      </c>
      <c r="K41" s="5"/>
      <c r="L41" s="5"/>
      <c r="M41" s="5"/>
      <c r="N41" s="5"/>
      <c r="O41" s="5"/>
      <c r="Y41" s="5"/>
    </row>
    <row r="42" spans="1:25" ht="13.5" customHeight="1">
      <c r="A42" s="5" t="str">
        <f>_xlfn.XLOOKUP(D42,資料表及主鍵!C:C,資料表及主鍵!A:A)</f>
        <v>權限</v>
      </c>
      <c r="B42" s="5" t="str">
        <f>_xlfn.XLOOKUP(D42,資料表及主鍵!C:C,資料表及主鍵!B:B)</f>
        <v>使用者管理</v>
      </c>
      <c r="C42" s="5" t="str">
        <f t="shared" si="1"/>
        <v>admin.online</v>
      </c>
      <c r="D42" s="5" t="s">
        <v>168</v>
      </c>
      <c r="E42" s="5" t="s">
        <v>275</v>
      </c>
      <c r="F42" s="5" t="s">
        <v>276</v>
      </c>
      <c r="G42" s="5"/>
      <c r="H42" s="5" t="s">
        <v>200</v>
      </c>
      <c r="I42" s="5" t="s">
        <v>277</v>
      </c>
      <c r="J42" s="5" t="s">
        <v>278</v>
      </c>
      <c r="K42" s="5"/>
      <c r="L42" s="5"/>
      <c r="M42" s="5"/>
      <c r="N42" s="5"/>
      <c r="O42" s="5"/>
      <c r="Y42" s="5"/>
    </row>
    <row r="43" spans="1:25" ht="13.5" customHeight="1">
      <c r="A43" s="5" t="str">
        <f>_xlfn.XLOOKUP(D43,資料表及主鍵!C:C,資料表及主鍵!A:A)</f>
        <v>權限</v>
      </c>
      <c r="B43" s="5" t="str">
        <f>_xlfn.XLOOKUP(D43,資料表及主鍵!C:C,資料表及主鍵!B:B)</f>
        <v>使用者管理</v>
      </c>
      <c r="C43" s="5" t="str">
        <f t="shared" si="1"/>
        <v>admin.reg_time</v>
      </c>
      <c r="D43" s="5" t="s">
        <v>168</v>
      </c>
      <c r="E43" s="5" t="s">
        <v>240</v>
      </c>
      <c r="F43" s="5" t="s">
        <v>203</v>
      </c>
      <c r="G43" s="5"/>
      <c r="H43" s="5" t="s">
        <v>204</v>
      </c>
      <c r="I43" s="5" t="s">
        <v>279</v>
      </c>
      <c r="J43" s="5"/>
      <c r="K43" s="5"/>
      <c r="L43" s="5"/>
      <c r="M43" s="5"/>
      <c r="N43" s="5"/>
      <c r="O43" s="5"/>
      <c r="Y43" s="5"/>
    </row>
    <row r="44" spans="1:25" ht="13.5" customHeight="1">
      <c r="A44" s="5" t="str">
        <f>_xlfn.XLOOKUP(D44,資料表及主鍵!C:C,資料表及主鍵!A:A)</f>
        <v>權限</v>
      </c>
      <c r="B44" s="5" t="str">
        <f>_xlfn.XLOOKUP(D44,資料表及主鍵!C:C,資料表及主鍵!B:B)</f>
        <v>使用者管理</v>
      </c>
      <c r="C44" s="5" t="str">
        <f t="shared" si="1"/>
        <v>admin.login_time</v>
      </c>
      <c r="D44" s="5" t="s">
        <v>168</v>
      </c>
      <c r="E44" s="5" t="s">
        <v>280</v>
      </c>
      <c r="F44" s="5" t="s">
        <v>203</v>
      </c>
      <c r="G44" s="5"/>
      <c r="H44" s="5" t="s">
        <v>204</v>
      </c>
      <c r="I44" s="5" t="s">
        <v>281</v>
      </c>
      <c r="J44" s="5"/>
      <c r="K44" s="5"/>
      <c r="L44" s="5"/>
      <c r="M44" s="5"/>
      <c r="N44" s="5"/>
      <c r="O44" s="5"/>
      <c r="Y44" s="5"/>
    </row>
    <row r="45" spans="1:25" ht="13.5" customHeight="1">
      <c r="A45" s="5" t="str">
        <f>_xlfn.XLOOKUP(D45,資料表及主鍵!C:C,資料表及主鍵!A:A)</f>
        <v>權限</v>
      </c>
      <c r="B45" s="5" t="str">
        <f>_xlfn.XLOOKUP(D45,資料表及主鍵!C:C,資料表及主鍵!B:B)</f>
        <v>使用者管理</v>
      </c>
      <c r="C45" s="5" t="str">
        <f t="shared" si="1"/>
        <v>admin.login_ip</v>
      </c>
      <c r="D45" s="5" t="s">
        <v>168</v>
      </c>
      <c r="E45" s="5" t="s">
        <v>282</v>
      </c>
      <c r="F45" s="5" t="s">
        <v>221</v>
      </c>
      <c r="G45" s="5">
        <v>100</v>
      </c>
      <c r="H45" s="5" t="s">
        <v>204</v>
      </c>
      <c r="I45" s="5" t="s">
        <v>283</v>
      </c>
      <c r="J45" s="5"/>
      <c r="K45" s="5"/>
      <c r="L45" s="5"/>
      <c r="M45" s="5"/>
      <c r="N45" s="5"/>
      <c r="O45" s="5"/>
      <c r="Y45" s="5"/>
    </row>
    <row r="46" spans="1:25" ht="13.5" customHeight="1">
      <c r="A46" s="5" t="str">
        <f>_xlfn.XLOOKUP(D46,資料表及主鍵!C:C,資料表及主鍵!A:A)</f>
        <v>權限</v>
      </c>
      <c r="B46" s="5" t="str">
        <f>_xlfn.XLOOKUP(D46,資料表及主鍵!C:C,資料表及主鍵!B:B)</f>
        <v>使用者管理</v>
      </c>
      <c r="C46" s="5" t="str">
        <f t="shared" si="1"/>
        <v>admin.login_code</v>
      </c>
      <c r="D46" s="5" t="s">
        <v>168</v>
      </c>
      <c r="E46" s="5" t="s">
        <v>284</v>
      </c>
      <c r="F46" s="5" t="s">
        <v>221</v>
      </c>
      <c r="G46" s="5">
        <v>20</v>
      </c>
      <c r="H46" s="5" t="s">
        <v>204</v>
      </c>
      <c r="I46" s="5" t="s">
        <v>264</v>
      </c>
      <c r="J46" s="5"/>
      <c r="K46" s="5"/>
      <c r="L46" s="5"/>
      <c r="M46" s="5"/>
      <c r="N46" s="5"/>
      <c r="O46" s="5"/>
      <c r="Y46" s="5"/>
    </row>
    <row r="47" spans="1:25" ht="13.5" customHeight="1">
      <c r="A47" s="5" t="str">
        <f>_xlfn.XLOOKUP(D47,資料表及主鍵!C:C,資料表及主鍵!A:A)</f>
        <v>權限</v>
      </c>
      <c r="B47" s="5" t="str">
        <f>_xlfn.XLOOKUP(D47,資料表及主鍵!C:C,資料表及主鍵!B:B)</f>
        <v>使用者管理</v>
      </c>
      <c r="C47" s="5" t="str">
        <f t="shared" si="1"/>
        <v>admin.adwidth</v>
      </c>
      <c r="D47" s="5" t="s">
        <v>168</v>
      </c>
      <c r="E47" s="5" t="s">
        <v>285</v>
      </c>
      <c r="F47" s="5" t="s">
        <v>221</v>
      </c>
      <c r="G47" s="5">
        <v>20</v>
      </c>
      <c r="H47" s="5" t="s">
        <v>204</v>
      </c>
      <c r="I47" s="5" t="s">
        <v>264</v>
      </c>
      <c r="J47" s="5"/>
      <c r="K47" s="5"/>
      <c r="L47" s="5"/>
      <c r="M47" s="5"/>
      <c r="N47" s="5"/>
      <c r="O47" s="5"/>
      <c r="Y47" s="5"/>
    </row>
    <row r="48" spans="1:25" ht="13.5" customHeight="1">
      <c r="A48" s="5" t="str">
        <f>_xlfn.XLOOKUP(D48,資料表及主鍵!C:C,資料表及主鍵!A:A)</f>
        <v>權限</v>
      </c>
      <c r="B48" s="5" t="str">
        <f>_xlfn.XLOOKUP(D48,資料表及主鍵!C:C,資料表及主鍵!B:B)</f>
        <v>使用者管理</v>
      </c>
      <c r="C48" s="5" t="str">
        <f t="shared" ref="C48:C79" si="2">D48&amp;"."&amp;E48</f>
        <v>admin.wrp_news</v>
      </c>
      <c r="D48" s="5" t="s">
        <v>168</v>
      </c>
      <c r="E48" s="5" t="s">
        <v>286</v>
      </c>
      <c r="F48" s="5" t="s">
        <v>221</v>
      </c>
      <c r="G48" s="5">
        <v>2</v>
      </c>
      <c r="H48" s="5" t="s">
        <v>204</v>
      </c>
      <c r="I48" s="5" t="s">
        <v>264</v>
      </c>
      <c r="J48" s="5"/>
      <c r="K48" s="5"/>
      <c r="L48" s="5"/>
      <c r="M48" s="5"/>
      <c r="N48" s="5"/>
      <c r="O48" s="5"/>
      <c r="Y48" s="5"/>
    </row>
    <row r="49" spans="1:25" ht="13.5" customHeight="1">
      <c r="A49" s="5" t="str">
        <f>_xlfn.XLOOKUP(D49,資料表及主鍵!C:C,資料表及主鍵!A:A)</f>
        <v>權限</v>
      </c>
      <c r="B49" s="5" t="str">
        <f>_xlfn.XLOOKUP(D49,資料表及主鍵!C:C,資料表及主鍵!B:B)</f>
        <v>使用者管理</v>
      </c>
      <c r="C49" s="5" t="str">
        <f t="shared" si="2"/>
        <v>admin.wrp_bar</v>
      </c>
      <c r="D49" s="5" t="s">
        <v>168</v>
      </c>
      <c r="E49" s="5" t="s">
        <v>287</v>
      </c>
      <c r="F49" s="5" t="s">
        <v>221</v>
      </c>
      <c r="G49" s="5">
        <v>2</v>
      </c>
      <c r="H49" s="5" t="s">
        <v>204</v>
      </c>
      <c r="I49" s="5" t="s">
        <v>264</v>
      </c>
      <c r="J49" s="5"/>
      <c r="K49" s="5"/>
      <c r="L49" s="5"/>
      <c r="M49" s="5"/>
      <c r="N49" s="5"/>
      <c r="O49" s="5"/>
      <c r="Y49" s="5"/>
    </row>
    <row r="50" spans="1:25" ht="13.5" customHeight="1">
      <c r="A50" s="5" t="str">
        <f>_xlfn.XLOOKUP(D50,資料表及主鍵!C:C,資料表及主鍵!A:A)</f>
        <v>權限</v>
      </c>
      <c r="B50" s="5" t="str">
        <f>_xlfn.XLOOKUP(D50,資料表及主鍵!C:C,資料表及主鍵!B:B)</f>
        <v>使用者管理</v>
      </c>
      <c r="C50" s="5" t="str">
        <f t="shared" si="2"/>
        <v>admin.gauth_key</v>
      </c>
      <c r="D50" s="5" t="s">
        <v>168</v>
      </c>
      <c r="E50" s="5" t="s">
        <v>288</v>
      </c>
      <c r="F50" s="5" t="s">
        <v>221</v>
      </c>
      <c r="G50" s="5" t="s">
        <v>222</v>
      </c>
      <c r="H50" s="5" t="s">
        <v>204</v>
      </c>
      <c r="I50" s="5" t="s">
        <v>289</v>
      </c>
      <c r="J50" s="5"/>
      <c r="K50" s="5"/>
      <c r="L50" s="5"/>
      <c r="M50" s="5"/>
      <c r="N50" s="5"/>
      <c r="O50" s="5"/>
      <c r="Y50" s="5"/>
    </row>
    <row r="51" spans="1:25" ht="13.5" customHeight="1">
      <c r="A51" s="5" t="str">
        <f>_xlfn.XLOOKUP(D51,資料表及主鍵!C:C,資料表及主鍵!A:A)</f>
        <v>權限</v>
      </c>
      <c r="B51" s="5" t="str">
        <f>_xlfn.XLOOKUP(D51,資料表及主鍵!C:C,資料表及主鍵!B:B)</f>
        <v>使用者管理</v>
      </c>
      <c r="C51" s="5" t="str">
        <f t="shared" si="2"/>
        <v>admin.gauth_enabled</v>
      </c>
      <c r="D51" s="5" t="s">
        <v>168</v>
      </c>
      <c r="E51" s="5" t="s">
        <v>290</v>
      </c>
      <c r="F51" s="5" t="s">
        <v>276</v>
      </c>
      <c r="G51" s="5"/>
      <c r="H51" s="5" t="s">
        <v>204</v>
      </c>
      <c r="I51" s="5" t="s">
        <v>291</v>
      </c>
      <c r="J51" s="5" t="s">
        <v>292</v>
      </c>
      <c r="K51" s="5"/>
      <c r="L51" s="5"/>
      <c r="M51" s="5"/>
      <c r="N51" s="5"/>
      <c r="O51" s="5"/>
      <c r="Y51" s="5"/>
    </row>
    <row r="52" spans="1:25" ht="13.5" customHeight="1">
      <c r="A52" s="5" t="str">
        <f>_xlfn.XLOOKUP(D52,資料表及主鍵!C:C,資料表及主鍵!A:A)</f>
        <v>選項</v>
      </c>
      <c r="B52" s="5" t="str">
        <f>_xlfn.XLOOKUP(D52,資料表及主鍵!C:C,資料表及主鍵!B:B)</f>
        <v>縣市資料檔</v>
      </c>
      <c r="C52" s="5" t="str">
        <f t="shared" si="2"/>
        <v>PostCity.city</v>
      </c>
      <c r="D52" s="5" t="s">
        <v>183</v>
      </c>
      <c r="E52" s="5" t="s">
        <v>184</v>
      </c>
      <c r="F52" s="5" t="s">
        <v>221</v>
      </c>
      <c r="G52" s="5">
        <v>20</v>
      </c>
      <c r="H52" s="5" t="s">
        <v>204</v>
      </c>
      <c r="I52" s="5" t="s">
        <v>293</v>
      </c>
      <c r="J52" s="5"/>
      <c r="K52" s="5"/>
      <c r="L52" s="5"/>
      <c r="M52" s="5"/>
      <c r="N52" s="5"/>
      <c r="O52" s="5"/>
      <c r="Y52" s="5"/>
    </row>
    <row r="53" spans="1:25" ht="13.5" customHeight="1">
      <c r="A53" s="5" t="str">
        <f>_xlfn.XLOOKUP(D53,資料表及主鍵!C:C,資料表及主鍵!A:A)</f>
        <v>庫存</v>
      </c>
      <c r="B53" s="5" t="str">
        <f>_xlfn.XLOOKUP(D53,資料表及主鍵!C:C,資料表及主鍵!B:B)</f>
        <v>庫存管理-檔案附件</v>
      </c>
      <c r="C53" s="5" t="str">
        <f t="shared" si="2"/>
        <v>stock_files.num</v>
      </c>
      <c r="D53" s="5" t="s">
        <v>151</v>
      </c>
      <c r="E53" s="5" t="s">
        <v>62</v>
      </c>
      <c r="F53" s="5" t="s">
        <v>199</v>
      </c>
      <c r="G53" s="5"/>
      <c r="H53" s="5" t="s">
        <v>200</v>
      </c>
      <c r="I53" s="5" t="s">
        <v>201</v>
      </c>
      <c r="J53" s="5"/>
      <c r="K53" s="5"/>
      <c r="L53" s="5"/>
      <c r="M53" s="5"/>
      <c r="N53" s="5"/>
      <c r="O53" s="5"/>
      <c r="Y53" s="5"/>
    </row>
    <row r="54" spans="1:25" ht="13.5" customHeight="1">
      <c r="A54" s="5" t="str">
        <f>_xlfn.XLOOKUP(D54,資料表及主鍵!C:C,資料表及主鍵!A:A)</f>
        <v>庫存</v>
      </c>
      <c r="B54" s="5" t="str">
        <f>_xlfn.XLOOKUP(D54,資料表及主鍵!C:C,資料表及主鍵!B:B)</f>
        <v>庫存管理-檔案附件</v>
      </c>
      <c r="C54" s="5" t="str">
        <f t="shared" si="2"/>
        <v>stock_files.stock_num</v>
      </c>
      <c r="D54" s="5" t="s">
        <v>151</v>
      </c>
      <c r="E54" s="5" t="s">
        <v>294</v>
      </c>
      <c r="F54" s="5" t="s">
        <v>199</v>
      </c>
      <c r="G54" s="5"/>
      <c r="H54" s="5" t="s">
        <v>204</v>
      </c>
      <c r="I54" s="5" t="s">
        <v>295</v>
      </c>
      <c r="J54" s="5" t="s">
        <v>296</v>
      </c>
      <c r="K54" s="5"/>
      <c r="L54" s="5"/>
      <c r="M54" s="5"/>
      <c r="N54" s="5"/>
      <c r="O54" s="5"/>
      <c r="Y54" s="5"/>
    </row>
    <row r="55" spans="1:25" ht="13.5" customHeight="1">
      <c r="A55" s="5" t="str">
        <f>_xlfn.XLOOKUP(D55,資料表及主鍵!C:C,資料表及主鍵!A:A)</f>
        <v>庫存</v>
      </c>
      <c r="B55" s="5" t="str">
        <f>_xlfn.XLOOKUP(D55,資料表及主鍵!C:C,資料表及主鍵!B:B)</f>
        <v>庫存管理-檔案附件</v>
      </c>
      <c r="C55" s="5" t="str">
        <f t="shared" si="2"/>
        <v>stock_files.reg_time</v>
      </c>
      <c r="D55" s="5" t="s">
        <v>151</v>
      </c>
      <c r="E55" s="5" t="s">
        <v>240</v>
      </c>
      <c r="F55" s="5" t="s">
        <v>203</v>
      </c>
      <c r="G55" s="5"/>
      <c r="H55" s="5" t="s">
        <v>204</v>
      </c>
      <c r="I55" s="5" t="s">
        <v>279</v>
      </c>
      <c r="J55" s="5"/>
      <c r="K55" s="5"/>
      <c r="L55" s="5"/>
      <c r="M55" s="5"/>
      <c r="N55" s="5"/>
      <c r="O55" s="5"/>
      <c r="Y55" s="5"/>
    </row>
    <row r="56" spans="1:25" ht="13.5" customHeight="1">
      <c r="A56" s="5" t="str">
        <f>_xlfn.XLOOKUP(D56,資料表及主鍵!C:C,資料表及主鍵!A:A)</f>
        <v>庫存</v>
      </c>
      <c r="B56" s="5" t="str">
        <f>_xlfn.XLOOKUP(D56,資料表及主鍵!C:C,資料表及主鍵!B:B)</f>
        <v>庫存管理-檔案附件</v>
      </c>
      <c r="C56" s="5" t="str">
        <f t="shared" si="2"/>
        <v>stock_files.pic1</v>
      </c>
      <c r="D56" s="5" t="s">
        <v>151</v>
      </c>
      <c r="E56" s="5" t="s">
        <v>297</v>
      </c>
      <c r="F56" s="5" t="s">
        <v>221</v>
      </c>
      <c r="G56" s="5">
        <v>100</v>
      </c>
      <c r="H56" s="5" t="s">
        <v>204</v>
      </c>
      <c r="I56" s="5" t="s">
        <v>298</v>
      </c>
      <c r="J56" s="5"/>
      <c r="K56" s="5"/>
      <c r="L56" s="5"/>
      <c r="M56" s="5"/>
      <c r="N56" s="5"/>
      <c r="O56" s="5"/>
      <c r="Y56" s="5"/>
    </row>
    <row r="57" spans="1:25" ht="13.5" customHeight="1">
      <c r="A57" s="5" t="str">
        <f>_xlfn.XLOOKUP(D57,資料表及主鍵!C:C,資料表及主鍵!A:A)</f>
        <v>庫存</v>
      </c>
      <c r="B57" s="5" t="str">
        <f>_xlfn.XLOOKUP(D57,資料表及主鍵!C:C,資料表及主鍵!B:B)</f>
        <v>庫存管理-檔案附件</v>
      </c>
      <c r="C57" s="5" t="str">
        <f t="shared" si="2"/>
        <v>stock_files.pic1_name</v>
      </c>
      <c r="D57" s="5" t="s">
        <v>151</v>
      </c>
      <c r="E57" s="5" t="s">
        <v>299</v>
      </c>
      <c r="F57" s="5" t="s">
        <v>221</v>
      </c>
      <c r="G57" s="5">
        <v>300</v>
      </c>
      <c r="H57" s="5" t="s">
        <v>204</v>
      </c>
      <c r="I57" s="5" t="s">
        <v>300</v>
      </c>
      <c r="J57" s="5"/>
      <c r="K57" s="5"/>
      <c r="L57" s="5"/>
      <c r="M57" s="5"/>
      <c r="N57" s="5"/>
      <c r="O57" s="5"/>
      <c r="Y57" s="5"/>
    </row>
    <row r="58" spans="1:25" ht="13.5" customHeight="1">
      <c r="A58" s="5" t="str">
        <f>_xlfn.XLOOKUP(D58,資料表及主鍵!C:C,資料表及主鍵!A:A)</f>
        <v>掛單</v>
      </c>
      <c r="B58" s="5" t="str">
        <f>_xlfn.XLOOKUP(D58,資料表及主鍵!C:C,資料表及主鍵!B:B)</f>
        <v>房間管理主檔</v>
      </c>
      <c r="C58" s="5" t="str">
        <f t="shared" si="2"/>
        <v>bed_kind.num</v>
      </c>
      <c r="D58" s="5" t="s">
        <v>121</v>
      </c>
      <c r="E58" s="5" t="s">
        <v>62</v>
      </c>
      <c r="F58" s="5" t="s">
        <v>199</v>
      </c>
      <c r="G58" s="5"/>
      <c r="H58" s="5" t="s">
        <v>200</v>
      </c>
      <c r="I58" s="5" t="s">
        <v>201</v>
      </c>
      <c r="J58" s="5"/>
      <c r="K58" s="5"/>
      <c r="L58" s="5"/>
      <c r="M58" s="5"/>
      <c r="N58" s="5"/>
      <c r="O58" s="5"/>
      <c r="Y58" s="5"/>
    </row>
    <row r="59" spans="1:25" ht="13.5" customHeight="1">
      <c r="A59" s="5" t="str">
        <f>_xlfn.XLOOKUP(D59,資料表及主鍵!C:C,資料表及主鍵!A:A)</f>
        <v>掛單</v>
      </c>
      <c r="B59" s="5" t="str">
        <f>_xlfn.XLOOKUP(D59,資料表及主鍵!C:C,資料表及主鍵!B:B)</f>
        <v>房間管理主檔</v>
      </c>
      <c r="C59" s="5" t="str">
        <f t="shared" si="2"/>
        <v>bed_kind.kind</v>
      </c>
      <c r="D59" s="5" t="s">
        <v>121</v>
      </c>
      <c r="E59" s="5" t="s">
        <v>209</v>
      </c>
      <c r="F59" s="5" t="s">
        <v>221</v>
      </c>
      <c r="G59" s="5">
        <v>200</v>
      </c>
      <c r="H59" s="5" t="s">
        <v>204</v>
      </c>
      <c r="I59" s="5" t="s">
        <v>301</v>
      </c>
      <c r="J59" s="5"/>
      <c r="K59" s="5"/>
      <c r="L59" s="5"/>
      <c r="M59" s="5"/>
      <c r="N59" s="5"/>
      <c r="O59" s="5"/>
      <c r="Y59" s="5"/>
    </row>
    <row r="60" spans="1:25" ht="13.5" customHeight="1">
      <c r="A60" s="5" t="str">
        <f>_xlfn.XLOOKUP(D60,資料表及主鍵!C:C,資料表及主鍵!A:A)</f>
        <v>掛單</v>
      </c>
      <c r="B60" s="5" t="str">
        <f>_xlfn.XLOOKUP(D60,資料表及主鍵!C:C,資料表及主鍵!B:B)</f>
        <v>房間管理主檔</v>
      </c>
      <c r="C60" s="5" t="str">
        <f t="shared" si="2"/>
        <v>bed_kind.root</v>
      </c>
      <c r="D60" s="5" t="s">
        <v>121</v>
      </c>
      <c r="E60" s="5" t="s">
        <v>302</v>
      </c>
      <c r="F60" s="5" t="s">
        <v>199</v>
      </c>
      <c r="G60" s="5"/>
      <c r="H60" s="5" t="s">
        <v>204</v>
      </c>
      <c r="I60" s="5" t="s">
        <v>303</v>
      </c>
      <c r="J60" s="5"/>
      <c r="K60" s="5"/>
      <c r="L60" s="5"/>
      <c r="M60" s="5"/>
      <c r="N60" s="5"/>
      <c r="O60" s="5"/>
      <c r="Y60" s="5"/>
    </row>
    <row r="61" spans="1:25" ht="13.5" customHeight="1">
      <c r="A61" s="5" t="str">
        <f>_xlfn.XLOOKUP(D61,資料表及主鍵!C:C,資料表及主鍵!A:A)</f>
        <v>掛單</v>
      </c>
      <c r="B61" s="5" t="str">
        <f>_xlfn.XLOOKUP(D61,資料表及主鍵!C:C,資料表及主鍵!B:B)</f>
        <v>房間管理主檔</v>
      </c>
      <c r="C61" s="5" t="str">
        <f t="shared" si="2"/>
        <v>bed_kind.range</v>
      </c>
      <c r="D61" s="5" t="s">
        <v>121</v>
      </c>
      <c r="E61" s="5" t="s">
        <v>304</v>
      </c>
      <c r="F61" s="5" t="s">
        <v>199</v>
      </c>
      <c r="G61" s="5"/>
      <c r="H61" s="5" t="s">
        <v>204</v>
      </c>
      <c r="I61" s="5" t="s">
        <v>264</v>
      </c>
      <c r="J61" s="5"/>
      <c r="K61" s="5"/>
      <c r="L61" s="5"/>
      <c r="M61" s="5"/>
      <c r="N61" s="5"/>
      <c r="O61" s="5"/>
      <c r="Y61" s="5"/>
    </row>
    <row r="62" spans="1:25" ht="13.5" customHeight="1">
      <c r="A62" s="5" t="str">
        <f>_xlfn.XLOOKUP(D62,資料表及主鍵!C:C,資料表及主鍵!A:A)</f>
        <v>掛單</v>
      </c>
      <c r="B62" s="5" t="str">
        <f>_xlfn.XLOOKUP(D62,資料表及主鍵!C:C,資料表及主鍵!B:B)</f>
        <v>房間管理主檔</v>
      </c>
      <c r="C62" s="5" t="str">
        <f t="shared" si="2"/>
        <v>bed_kind.demo</v>
      </c>
      <c r="D62" s="5" t="s">
        <v>121</v>
      </c>
      <c r="E62" s="5" t="s">
        <v>220</v>
      </c>
      <c r="F62" s="5" t="s">
        <v>221</v>
      </c>
      <c r="G62" s="5" t="s">
        <v>222</v>
      </c>
      <c r="H62" s="5" t="s">
        <v>204</v>
      </c>
      <c r="I62" s="5" t="s">
        <v>223</v>
      </c>
      <c r="J62" s="5"/>
      <c r="K62" s="5"/>
      <c r="L62" s="5"/>
      <c r="M62" s="5"/>
      <c r="N62" s="5"/>
      <c r="O62" s="5"/>
      <c r="Y62" s="5"/>
    </row>
    <row r="63" spans="1:25" ht="13.5" customHeight="1">
      <c r="A63" s="5" t="str">
        <f>_xlfn.XLOOKUP(D63,資料表及主鍵!C:C,資料表及主鍵!A:A)</f>
        <v>掛單</v>
      </c>
      <c r="B63" s="5" t="str">
        <f>_xlfn.XLOOKUP(D63,資料表及主鍵!C:C,資料表及主鍵!B:B)</f>
        <v>房間管理主檔</v>
      </c>
      <c r="C63" s="5" t="str">
        <f t="shared" si="2"/>
        <v>bed_kind.sex</v>
      </c>
      <c r="D63" s="5" t="s">
        <v>121</v>
      </c>
      <c r="E63" s="5" t="s">
        <v>263</v>
      </c>
      <c r="F63" s="5" t="s">
        <v>221</v>
      </c>
      <c r="G63" s="5">
        <v>4</v>
      </c>
      <c r="H63" s="5" t="s">
        <v>204</v>
      </c>
      <c r="I63" s="5" t="s">
        <v>305</v>
      </c>
      <c r="J63" s="5" t="s">
        <v>306</v>
      </c>
      <c r="K63" s="5"/>
      <c r="L63" s="5"/>
      <c r="M63" s="5"/>
      <c r="N63" s="5"/>
      <c r="O63" s="5"/>
      <c r="Y63" s="5"/>
    </row>
    <row r="64" spans="1:25" ht="13.5" customHeight="1">
      <c r="A64" s="5" t="str">
        <f>_xlfn.XLOOKUP(D64,資料表及主鍵!C:C,資料表及主鍵!A:A)</f>
        <v>選項</v>
      </c>
      <c r="B64" s="5" t="str">
        <f>_xlfn.XLOOKUP(D64,資料表及主鍵!C:C,資料表及主鍵!B:B)</f>
        <v>縣市-郵遞區號檔</v>
      </c>
      <c r="C64" s="8" t="str">
        <f t="shared" si="2"/>
        <v>PostNumber.ID</v>
      </c>
      <c r="D64" s="5" t="s">
        <v>188</v>
      </c>
      <c r="E64" s="5" t="s">
        <v>189</v>
      </c>
      <c r="F64" s="5" t="s">
        <v>199</v>
      </c>
      <c r="G64" s="5"/>
      <c r="H64" s="5" t="s">
        <v>204</v>
      </c>
      <c r="I64" s="5" t="s">
        <v>201</v>
      </c>
      <c r="J64" s="5"/>
      <c r="K64" s="5"/>
      <c r="L64" s="5"/>
      <c r="M64" s="5"/>
      <c r="N64" s="5"/>
      <c r="O64" s="5"/>
      <c r="Y64" s="5"/>
    </row>
    <row r="65" spans="1:25" ht="13.5" customHeight="1">
      <c r="A65" s="5" t="str">
        <f>_xlfn.XLOOKUP(D65,資料表及主鍵!C:C,資料表及主鍵!A:A)</f>
        <v>選項</v>
      </c>
      <c r="B65" s="5" t="str">
        <f>_xlfn.XLOOKUP(D65,資料表及主鍵!C:C,資料表及主鍵!B:B)</f>
        <v>縣市-郵遞區號檔</v>
      </c>
      <c r="C65" s="5" t="str">
        <f t="shared" si="2"/>
        <v>PostNumber.PostNumber</v>
      </c>
      <c r="D65" s="5" t="s">
        <v>188</v>
      </c>
      <c r="E65" s="5" t="s">
        <v>188</v>
      </c>
      <c r="F65" s="5" t="s">
        <v>221</v>
      </c>
      <c r="G65" s="5">
        <v>510</v>
      </c>
      <c r="H65" s="5" t="s">
        <v>204</v>
      </c>
      <c r="I65" s="5" t="s">
        <v>307</v>
      </c>
      <c r="J65" s="5"/>
      <c r="K65" s="5"/>
      <c r="L65" s="5"/>
      <c r="M65" s="5"/>
      <c r="N65" s="5"/>
      <c r="O65" s="5"/>
      <c r="Y65" s="5"/>
    </row>
    <row r="66" spans="1:25" ht="13.5" customHeight="1">
      <c r="A66" s="5" t="str">
        <f>_xlfn.XLOOKUP(D66,資料表及主鍵!C:C,資料表及主鍵!A:A)</f>
        <v>選項</v>
      </c>
      <c r="B66" s="5" t="str">
        <f>_xlfn.XLOOKUP(D66,資料表及主鍵!C:C,資料表及主鍵!B:B)</f>
        <v>縣市-郵遞區號檔</v>
      </c>
      <c r="C66" s="5" t="str">
        <f t="shared" si="2"/>
        <v>PostNumber.City</v>
      </c>
      <c r="D66" s="5" t="s">
        <v>188</v>
      </c>
      <c r="E66" s="5" t="s">
        <v>308</v>
      </c>
      <c r="F66" s="5" t="s">
        <v>221</v>
      </c>
      <c r="G66" s="5">
        <v>510</v>
      </c>
      <c r="H66" s="5" t="s">
        <v>204</v>
      </c>
      <c r="I66" s="5" t="s">
        <v>293</v>
      </c>
      <c r="J66" s="5"/>
      <c r="K66" s="5"/>
      <c r="L66" s="5"/>
      <c r="M66" s="5"/>
      <c r="N66" s="5"/>
      <c r="O66" s="5"/>
      <c r="Y66" s="5"/>
    </row>
    <row r="67" spans="1:25" ht="13.5" customHeight="1">
      <c r="A67" s="5" t="str">
        <f>_xlfn.XLOOKUP(D67,資料表及主鍵!C:C,資料表及主鍵!A:A)</f>
        <v>選項</v>
      </c>
      <c r="B67" s="5" t="str">
        <f>_xlfn.XLOOKUP(D67,資料表及主鍵!C:C,資料表及主鍵!B:B)</f>
        <v>縣市-郵遞區號檔</v>
      </c>
      <c r="C67" s="5" t="str">
        <f t="shared" si="2"/>
        <v>PostNumber.Area</v>
      </c>
      <c r="D67" s="5" t="s">
        <v>188</v>
      </c>
      <c r="E67" s="5" t="s">
        <v>309</v>
      </c>
      <c r="F67" s="5" t="s">
        <v>221</v>
      </c>
      <c r="G67" s="5">
        <v>510</v>
      </c>
      <c r="H67" s="5" t="s">
        <v>204</v>
      </c>
      <c r="I67" s="5" t="s">
        <v>310</v>
      </c>
      <c r="J67" s="5"/>
      <c r="K67" s="5"/>
      <c r="L67" s="5"/>
      <c r="M67" s="5"/>
      <c r="N67" s="5"/>
      <c r="O67" s="5"/>
      <c r="Y67" s="5"/>
    </row>
    <row r="68" spans="1:25" ht="13.5" customHeight="1">
      <c r="A68" s="5" t="str">
        <f>_xlfn.XLOOKUP(D68,資料表及主鍵!C:C,資料表及主鍵!A:A)</f>
        <v>帳務</v>
      </c>
      <c r="B68" s="5" t="str">
        <f>_xlfn.XLOOKUP(D68,資料表及主鍵!C:C,資料表及主鍵!B:B)</f>
        <v>收支附件檔</v>
      </c>
      <c r="C68" s="5" t="str">
        <f t="shared" si="2"/>
        <v>accounting_files.num</v>
      </c>
      <c r="D68" s="5" t="s">
        <v>137</v>
      </c>
      <c r="E68" s="5" t="s">
        <v>62</v>
      </c>
      <c r="F68" s="5" t="s">
        <v>199</v>
      </c>
      <c r="G68" s="5"/>
      <c r="H68" s="5" t="s">
        <v>200</v>
      </c>
      <c r="I68" s="5" t="s">
        <v>201</v>
      </c>
      <c r="J68" s="5"/>
      <c r="K68" s="5"/>
      <c r="L68" s="5"/>
      <c r="M68" s="5"/>
      <c r="N68" s="5"/>
      <c r="O68" s="5"/>
      <c r="Y68" s="5"/>
    </row>
    <row r="69" spans="1:25" ht="13.5" customHeight="1">
      <c r="A69" s="5" t="str">
        <f>_xlfn.XLOOKUP(D69,資料表及主鍵!C:C,資料表及主鍵!A:A)</f>
        <v>帳務</v>
      </c>
      <c r="B69" s="5" t="str">
        <f>_xlfn.XLOOKUP(D69,資料表及主鍵!C:C,資料表及主鍵!B:B)</f>
        <v>收支附件檔</v>
      </c>
      <c r="C69" s="5" t="str">
        <f t="shared" si="2"/>
        <v>accounting_files.accounting_num</v>
      </c>
      <c r="D69" s="5" t="s">
        <v>137</v>
      </c>
      <c r="E69" s="5" t="s">
        <v>311</v>
      </c>
      <c r="F69" s="5" t="s">
        <v>199</v>
      </c>
      <c r="G69" s="5"/>
      <c r="H69" s="5" t="s">
        <v>204</v>
      </c>
      <c r="I69" s="5" t="s">
        <v>312</v>
      </c>
      <c r="J69" s="5"/>
      <c r="K69" s="5"/>
      <c r="L69" s="5"/>
      <c r="M69" s="5"/>
      <c r="N69" s="5"/>
      <c r="O69" s="5"/>
      <c r="Y69" s="5"/>
    </row>
    <row r="70" spans="1:25" ht="13.5" customHeight="1">
      <c r="A70" s="5" t="str">
        <f>_xlfn.XLOOKUP(D70,資料表及主鍵!C:C,資料表及主鍵!A:A)</f>
        <v>帳務</v>
      </c>
      <c r="B70" s="5" t="str">
        <f>_xlfn.XLOOKUP(D70,資料表及主鍵!C:C,資料表及主鍵!B:B)</f>
        <v>收支附件檔</v>
      </c>
      <c r="C70" s="5" t="str">
        <f t="shared" si="2"/>
        <v>accounting_files.reg_time</v>
      </c>
      <c r="D70" s="5" t="s">
        <v>137</v>
      </c>
      <c r="E70" s="5" t="s">
        <v>240</v>
      </c>
      <c r="F70" s="5" t="s">
        <v>203</v>
      </c>
      <c r="G70" s="5"/>
      <c r="H70" s="5" t="s">
        <v>204</v>
      </c>
      <c r="I70" s="5" t="s">
        <v>313</v>
      </c>
      <c r="J70" s="5"/>
      <c r="K70" s="5"/>
      <c r="L70" s="5"/>
      <c r="M70" s="5"/>
      <c r="N70" s="5"/>
      <c r="O70" s="5"/>
      <c r="Y70" s="5"/>
    </row>
    <row r="71" spans="1:25" ht="13.5" customHeight="1">
      <c r="A71" s="5" t="str">
        <f>_xlfn.XLOOKUP(D71,資料表及主鍵!C:C,資料表及主鍵!A:A)</f>
        <v>帳務</v>
      </c>
      <c r="B71" s="5" t="str">
        <f>_xlfn.XLOOKUP(D71,資料表及主鍵!C:C,資料表及主鍵!B:B)</f>
        <v>收支附件檔</v>
      </c>
      <c r="C71" s="5" t="str">
        <f t="shared" si="2"/>
        <v>accounting_files.pic1</v>
      </c>
      <c r="D71" s="5" t="s">
        <v>137</v>
      </c>
      <c r="E71" s="5" t="s">
        <v>297</v>
      </c>
      <c r="F71" s="5" t="s">
        <v>221</v>
      </c>
      <c r="G71" s="5">
        <v>100</v>
      </c>
      <c r="H71" s="5" t="s">
        <v>204</v>
      </c>
      <c r="I71" s="5" t="s">
        <v>314</v>
      </c>
      <c r="J71" s="5"/>
      <c r="K71" s="5"/>
      <c r="L71" s="5"/>
      <c r="M71" s="5"/>
      <c r="N71" s="5"/>
      <c r="O71" s="5"/>
      <c r="Y71" s="5"/>
    </row>
    <row r="72" spans="1:25" ht="13.5" customHeight="1">
      <c r="A72" s="5" t="str">
        <f>_xlfn.XLOOKUP(D72,資料表及主鍵!C:C,資料表及主鍵!A:A)</f>
        <v>帳務</v>
      </c>
      <c r="B72" s="5" t="str">
        <f>_xlfn.XLOOKUP(D72,資料表及主鍵!C:C,資料表及主鍵!B:B)</f>
        <v>收支附件檔</v>
      </c>
      <c r="C72" s="5" t="str">
        <f t="shared" si="2"/>
        <v>accounting_files.pic1_name</v>
      </c>
      <c r="D72" s="5" t="s">
        <v>137</v>
      </c>
      <c r="E72" s="5" t="s">
        <v>299</v>
      </c>
      <c r="F72" s="5" t="s">
        <v>221</v>
      </c>
      <c r="G72" s="5">
        <v>300</v>
      </c>
      <c r="H72" s="5" t="s">
        <v>204</v>
      </c>
      <c r="I72" s="5" t="s">
        <v>315</v>
      </c>
      <c r="J72" s="5"/>
      <c r="K72" s="5"/>
      <c r="L72" s="5"/>
      <c r="M72" s="5"/>
      <c r="N72" s="5"/>
      <c r="O72" s="5"/>
      <c r="Y72" s="5"/>
    </row>
    <row r="73" spans="1:25" ht="13.5" customHeight="1">
      <c r="A73" s="5" t="str">
        <f>_xlfn.XLOOKUP(D73,資料表及主鍵!C:C,資料表及主鍵!A:A)</f>
        <v>權限</v>
      </c>
      <c r="B73" s="5" t="str">
        <f>_xlfn.XLOOKUP(D73,資料表及主鍵!C:C,資料表及主鍵!B:B)</f>
        <v>登入記錄查詢</v>
      </c>
      <c r="C73" s="5" t="str">
        <f t="shared" si="2"/>
        <v>admin_log.num</v>
      </c>
      <c r="D73" s="5" t="s">
        <v>173</v>
      </c>
      <c r="E73" s="5" t="s">
        <v>62</v>
      </c>
      <c r="F73" s="5" t="s">
        <v>199</v>
      </c>
      <c r="G73" s="5"/>
      <c r="H73" s="5" t="s">
        <v>200</v>
      </c>
      <c r="I73" s="5" t="s">
        <v>201</v>
      </c>
      <c r="J73" s="5"/>
      <c r="K73" s="5"/>
      <c r="L73" s="5"/>
      <c r="M73" s="5"/>
      <c r="N73" s="5"/>
      <c r="O73" s="5"/>
      <c r="Y73" s="5"/>
    </row>
    <row r="74" spans="1:25" ht="13.5" customHeight="1">
      <c r="A74" s="5" t="str">
        <f>_xlfn.XLOOKUP(D74,資料表及主鍵!C:C,資料表及主鍵!A:A)</f>
        <v>權限</v>
      </c>
      <c r="B74" s="5" t="str">
        <f>_xlfn.XLOOKUP(D74,資料表及主鍵!C:C,資料表及主鍵!B:B)</f>
        <v>登入記錄查詢</v>
      </c>
      <c r="C74" s="5" t="str">
        <f t="shared" si="2"/>
        <v>admin_log.u_id</v>
      </c>
      <c r="D74" s="5" t="s">
        <v>173</v>
      </c>
      <c r="E74" s="5" t="s">
        <v>257</v>
      </c>
      <c r="F74" s="5" t="s">
        <v>221</v>
      </c>
      <c r="G74" s="5">
        <v>100</v>
      </c>
      <c r="H74" s="5" t="s">
        <v>204</v>
      </c>
      <c r="I74" s="5" t="s">
        <v>316</v>
      </c>
      <c r="J74" s="5"/>
      <c r="K74" s="5"/>
      <c r="L74" s="5"/>
      <c r="M74" s="5"/>
      <c r="N74" s="5"/>
      <c r="O74" s="5"/>
      <c r="Y74" s="5"/>
    </row>
    <row r="75" spans="1:25" ht="13.5" customHeight="1">
      <c r="A75" s="5" t="str">
        <f>_xlfn.XLOOKUP(D75,資料表及主鍵!C:C,資料表及主鍵!A:A)</f>
        <v>權限</v>
      </c>
      <c r="B75" s="5" t="str">
        <f>_xlfn.XLOOKUP(D75,資料表及主鍵!C:C,資料表及主鍵!B:B)</f>
        <v>登入記錄查詢</v>
      </c>
      <c r="C75" s="5" t="str">
        <f t="shared" si="2"/>
        <v>admin_log.login_time</v>
      </c>
      <c r="D75" s="5" t="s">
        <v>173</v>
      </c>
      <c r="E75" s="5" t="s">
        <v>280</v>
      </c>
      <c r="F75" s="5" t="s">
        <v>203</v>
      </c>
      <c r="G75" s="5"/>
      <c r="H75" s="5" t="s">
        <v>204</v>
      </c>
      <c r="I75" s="5" t="s">
        <v>317</v>
      </c>
      <c r="J75" s="5"/>
      <c r="K75" s="5"/>
      <c r="L75" s="5"/>
      <c r="M75" s="5"/>
      <c r="N75" s="5"/>
      <c r="O75" s="5"/>
      <c r="Y75" s="5"/>
    </row>
    <row r="76" spans="1:25" ht="13.5" customHeight="1">
      <c r="A76" s="5" t="str">
        <f>_xlfn.XLOOKUP(D76,資料表及主鍵!C:C,資料表及主鍵!A:A)</f>
        <v>權限</v>
      </c>
      <c r="B76" s="5" t="str">
        <f>_xlfn.XLOOKUP(D76,資料表及主鍵!C:C,資料表及主鍵!B:B)</f>
        <v>登入記錄查詢</v>
      </c>
      <c r="C76" s="5" t="str">
        <f t="shared" si="2"/>
        <v>admin_log.login_ip</v>
      </c>
      <c r="D76" s="5" t="s">
        <v>173</v>
      </c>
      <c r="E76" s="5" t="s">
        <v>282</v>
      </c>
      <c r="F76" s="5" t="s">
        <v>221</v>
      </c>
      <c r="G76" s="5">
        <v>100</v>
      </c>
      <c r="H76" s="5" t="s">
        <v>204</v>
      </c>
      <c r="I76" s="5" t="s">
        <v>318</v>
      </c>
      <c r="J76" s="5"/>
      <c r="K76" s="5"/>
      <c r="L76" s="5"/>
      <c r="M76" s="5"/>
      <c r="N76" s="5"/>
      <c r="O76" s="5"/>
      <c r="Y76" s="5"/>
    </row>
    <row r="77" spans="1:25" ht="13.5" customHeight="1">
      <c r="A77" s="5" t="str">
        <f>_xlfn.XLOOKUP(D77,資料表及主鍵!C:C,資料表及主鍵!A:A)</f>
        <v>權限</v>
      </c>
      <c r="B77" s="5" t="str">
        <f>_xlfn.XLOOKUP(D77,資料表及主鍵!C:C,資料表及主鍵!B:B)</f>
        <v>登入記錄查詢</v>
      </c>
      <c r="C77" s="5" t="str">
        <f t="shared" si="2"/>
        <v>admin_log.status</v>
      </c>
      <c r="D77" s="5" t="s">
        <v>173</v>
      </c>
      <c r="E77" s="5" t="s">
        <v>319</v>
      </c>
      <c r="F77" s="5" t="s">
        <v>199</v>
      </c>
      <c r="G77" s="5"/>
      <c r="H77" s="5" t="s">
        <v>204</v>
      </c>
      <c r="I77" s="5" t="s">
        <v>320</v>
      </c>
      <c r="J77" s="5"/>
      <c r="K77" s="5"/>
      <c r="L77" s="5"/>
      <c r="M77" s="5"/>
      <c r="N77" s="5"/>
      <c r="O77" s="5"/>
      <c r="Y77" s="5"/>
    </row>
    <row r="78" spans="1:25" ht="13.5" customHeight="1">
      <c r="A78" s="5" t="str">
        <f>_xlfn.XLOOKUP(D78,資料表及主鍵!C:C,資料表及主鍵!A:A)</f>
        <v>權限</v>
      </c>
      <c r="B78" s="5" t="str">
        <f>_xlfn.XLOOKUP(D78,資料表及主鍵!C:C,資料表及主鍵!B:B)</f>
        <v>登入記錄查詢</v>
      </c>
      <c r="C78" s="5" t="str">
        <f t="shared" si="2"/>
        <v>admin_log.agent</v>
      </c>
      <c r="D78" s="5" t="s">
        <v>173</v>
      </c>
      <c r="E78" s="5" t="s">
        <v>321</v>
      </c>
      <c r="F78" s="5" t="s">
        <v>221</v>
      </c>
      <c r="G78" s="5">
        <v>10</v>
      </c>
      <c r="H78" s="5" t="s">
        <v>204</v>
      </c>
      <c r="I78" s="5" t="s">
        <v>322</v>
      </c>
      <c r="J78" s="5"/>
      <c r="K78" s="5"/>
      <c r="L78" s="5"/>
      <c r="M78" s="5"/>
      <c r="N78" s="5"/>
      <c r="O78" s="5"/>
      <c r="Y78" s="5"/>
    </row>
    <row r="79" spans="1:25" ht="13.5" customHeight="1">
      <c r="A79" s="5" t="str">
        <f>_xlfn.XLOOKUP(D79,資料表及主鍵!C:C,資料表及主鍵!A:A)</f>
        <v>權限</v>
      </c>
      <c r="B79" s="5" t="str">
        <f>_xlfn.XLOOKUP(D79,資料表及主鍵!C:C,資料表及主鍵!B:B)</f>
        <v>登入記錄查詢</v>
      </c>
      <c r="C79" s="5"/>
      <c r="D79" s="5" t="s">
        <v>173</v>
      </c>
      <c r="E79" s="5" t="s">
        <v>236</v>
      </c>
      <c r="F79" s="5" t="s">
        <v>221</v>
      </c>
      <c r="G79" s="5">
        <v>255</v>
      </c>
      <c r="H79" s="5" t="s">
        <v>204</v>
      </c>
      <c r="I79" s="5" t="s">
        <v>233</v>
      </c>
      <c r="J79" s="5"/>
      <c r="K79" s="5"/>
      <c r="L79" s="5"/>
      <c r="M79" s="5"/>
      <c r="N79" s="5"/>
      <c r="O79" s="5"/>
      <c r="Y79" s="5"/>
    </row>
    <row r="80" spans="1:25" ht="13.5" customHeight="1">
      <c r="A80" s="5" t="str">
        <f>_xlfn.XLOOKUP(D80,資料表及主鍵!C:C,資料表及主鍵!A:A)</f>
        <v>權限</v>
      </c>
      <c r="B80" s="5" t="str">
        <f>_xlfn.XLOOKUP(D80,資料表及主鍵!C:C,資料表及主鍵!B:B)</f>
        <v>登入記錄查詢</v>
      </c>
      <c r="C80" s="5"/>
      <c r="D80" s="5" t="s">
        <v>173</v>
      </c>
      <c r="E80" s="5" t="s">
        <v>693</v>
      </c>
      <c r="F80" s="5" t="s">
        <v>199</v>
      </c>
      <c r="G80" s="5"/>
      <c r="H80" s="5" t="s">
        <v>204</v>
      </c>
      <c r="I80" s="5"/>
      <c r="J80" s="5"/>
      <c r="K80" s="5"/>
      <c r="L80" s="5"/>
      <c r="M80" s="5"/>
      <c r="N80" s="5"/>
      <c r="O80" s="5"/>
      <c r="Y80" s="5"/>
    </row>
    <row r="81" spans="1:25" ht="13.5" customHeight="1">
      <c r="A81" s="5" t="str">
        <f>_xlfn.XLOOKUP(D81,資料表及主鍵!C:C,資料表及主鍵!A:A)</f>
        <v>掛單</v>
      </c>
      <c r="B81" s="5" t="str">
        <f>_xlfn.XLOOKUP(D81,資料表及主鍵!C:C,資料表及主鍵!B:B)</f>
        <v>報名-掛單主檔</v>
      </c>
      <c r="C81" s="5" t="str">
        <f t="shared" ref="C81:C112" si="3">D81&amp;"."&amp;E81</f>
        <v>bed_order.bed_order_no</v>
      </c>
      <c r="D81" s="5" t="s">
        <v>127</v>
      </c>
      <c r="E81" s="5" t="s">
        <v>128</v>
      </c>
      <c r="F81" s="5" t="s">
        <v>221</v>
      </c>
      <c r="G81" s="5">
        <v>40</v>
      </c>
      <c r="H81" s="5" t="s">
        <v>200</v>
      </c>
      <c r="I81" s="5" t="s">
        <v>323</v>
      </c>
      <c r="J81" s="5"/>
      <c r="K81" s="5"/>
      <c r="L81" s="5"/>
      <c r="M81" s="5"/>
      <c r="N81" s="5"/>
      <c r="O81" s="5"/>
      <c r="Y81" s="5"/>
    </row>
    <row r="82" spans="1:25" ht="13.5" customHeight="1">
      <c r="A82" s="5" t="str">
        <f>_xlfn.XLOOKUP(D82,資料表及主鍵!C:C,資料表及主鍵!A:A)</f>
        <v>掛單</v>
      </c>
      <c r="B82" s="5" t="str">
        <f>_xlfn.XLOOKUP(D82,資料表及主鍵!C:C,資料表及主鍵!B:B)</f>
        <v>報名-掛單主檔</v>
      </c>
      <c r="C82" s="5" t="str">
        <f t="shared" si="3"/>
        <v>bed_order.order_no</v>
      </c>
      <c r="D82" s="5" t="s">
        <v>127</v>
      </c>
      <c r="E82" s="5" t="s">
        <v>91</v>
      </c>
      <c r="F82" s="5" t="s">
        <v>221</v>
      </c>
      <c r="G82" s="5">
        <v>40</v>
      </c>
      <c r="H82" s="5" t="s">
        <v>204</v>
      </c>
      <c r="I82" s="5" t="s">
        <v>324</v>
      </c>
      <c r="J82" s="5" t="s">
        <v>325</v>
      </c>
      <c r="K82" s="5" t="s">
        <v>326</v>
      </c>
      <c r="L82" s="5"/>
      <c r="M82" s="5"/>
      <c r="N82" s="5"/>
      <c r="O82" s="5"/>
      <c r="Y82" s="5"/>
    </row>
    <row r="83" spans="1:25" ht="13.5" customHeight="1">
      <c r="A83" s="5" t="str">
        <f>_xlfn.XLOOKUP(D83,資料表及主鍵!C:C,資料表及主鍵!A:A)</f>
        <v>掛單</v>
      </c>
      <c r="B83" s="5" t="str">
        <f>_xlfn.XLOOKUP(D83,資料表及主鍵!C:C,資料表及主鍵!B:B)</f>
        <v>報名-掛單主檔</v>
      </c>
      <c r="C83" s="5" t="str">
        <f t="shared" si="3"/>
        <v>bed_order.o_detail_id</v>
      </c>
      <c r="D83" s="5" t="s">
        <v>127</v>
      </c>
      <c r="E83" s="5" t="s">
        <v>327</v>
      </c>
      <c r="F83" s="5" t="s">
        <v>199</v>
      </c>
      <c r="G83" s="5"/>
      <c r="H83" s="5" t="s">
        <v>204</v>
      </c>
      <c r="I83" s="5" t="s">
        <v>328</v>
      </c>
      <c r="J83" s="5" t="s">
        <v>325</v>
      </c>
      <c r="K83" s="5" t="s">
        <v>329</v>
      </c>
      <c r="L83" s="5"/>
      <c r="M83" s="5"/>
      <c r="N83" s="5"/>
      <c r="O83" s="5"/>
      <c r="Y83" s="5"/>
    </row>
    <row r="84" spans="1:25" ht="13.5" customHeight="1">
      <c r="A84" s="5" t="str">
        <f>_xlfn.XLOOKUP(D84,資料表及主鍵!C:C,資料表及主鍵!A:A)</f>
        <v>掛單</v>
      </c>
      <c r="B84" s="5" t="str">
        <f>_xlfn.XLOOKUP(D84,資料表及主鍵!C:C,資料表及主鍵!B:B)</f>
        <v>報名-掛單主檔</v>
      </c>
      <c r="C84" s="5" t="str">
        <f t="shared" si="3"/>
        <v>bed_order.start_date</v>
      </c>
      <c r="D84" s="5" t="s">
        <v>127</v>
      </c>
      <c r="E84" s="5" t="s">
        <v>330</v>
      </c>
      <c r="F84" s="5" t="s">
        <v>203</v>
      </c>
      <c r="G84" s="5"/>
      <c r="H84" s="5" t="s">
        <v>204</v>
      </c>
      <c r="I84" s="5" t="s">
        <v>331</v>
      </c>
      <c r="J84" s="5"/>
      <c r="K84" s="5"/>
      <c r="L84" s="5"/>
      <c r="M84" s="5"/>
      <c r="N84" s="5"/>
      <c r="O84" s="5"/>
      <c r="Y84" s="5"/>
    </row>
    <row r="85" spans="1:25" ht="13.5" customHeight="1">
      <c r="A85" s="5" t="str">
        <f>_xlfn.XLOOKUP(D85,資料表及主鍵!C:C,資料表及主鍵!A:A)</f>
        <v>掛單</v>
      </c>
      <c r="B85" s="5" t="str">
        <f>_xlfn.XLOOKUP(D85,資料表及主鍵!C:C,資料表及主鍵!B:B)</f>
        <v>報名-掛單主檔</v>
      </c>
      <c r="C85" s="5" t="str">
        <f t="shared" si="3"/>
        <v>bed_order.end_date</v>
      </c>
      <c r="D85" s="5" t="s">
        <v>127</v>
      </c>
      <c r="E85" s="5" t="s">
        <v>332</v>
      </c>
      <c r="F85" s="5" t="s">
        <v>203</v>
      </c>
      <c r="G85" s="5"/>
      <c r="H85" s="5" t="s">
        <v>204</v>
      </c>
      <c r="I85" s="5" t="s">
        <v>333</v>
      </c>
      <c r="J85" s="5"/>
      <c r="K85" s="5"/>
      <c r="L85" s="5"/>
      <c r="M85" s="5"/>
      <c r="N85" s="5"/>
      <c r="O85" s="5"/>
      <c r="Y85" s="5"/>
    </row>
    <row r="86" spans="1:25" ht="13.5" customHeight="1">
      <c r="A86" s="5" t="str">
        <f>_xlfn.XLOOKUP(D86,資料表及主鍵!C:C,資料表及主鍵!A:A)</f>
        <v>掛單</v>
      </c>
      <c r="B86" s="5" t="str">
        <f>_xlfn.XLOOKUP(D86,資料表及主鍵!C:C,資料表及主鍵!B:B)</f>
        <v>報名-掛單主檔</v>
      </c>
      <c r="C86" s="5" t="str">
        <f t="shared" si="3"/>
        <v>bed_order.phone</v>
      </c>
      <c r="D86" s="5" t="s">
        <v>127</v>
      </c>
      <c r="E86" s="5" t="s">
        <v>334</v>
      </c>
      <c r="F86" s="5" t="s">
        <v>221</v>
      </c>
      <c r="G86" s="5" t="s">
        <v>222</v>
      </c>
      <c r="H86" s="5" t="s">
        <v>204</v>
      </c>
      <c r="I86" s="5" t="s">
        <v>335</v>
      </c>
      <c r="J86" s="5"/>
      <c r="K86" s="5"/>
      <c r="L86" s="5"/>
      <c r="M86" s="5"/>
      <c r="N86" s="5"/>
      <c r="O86" s="5"/>
      <c r="Y86" s="5"/>
    </row>
    <row r="87" spans="1:25" ht="13.5" customHeight="1">
      <c r="A87" s="5" t="str">
        <f>_xlfn.XLOOKUP(D87,資料表及主鍵!C:C,資料表及主鍵!A:A)</f>
        <v>掛單</v>
      </c>
      <c r="B87" s="5" t="str">
        <f>_xlfn.XLOOKUP(D87,資料表及主鍵!C:C,資料表及主鍵!B:B)</f>
        <v>報名-掛單主檔</v>
      </c>
      <c r="C87" s="5" t="str">
        <f t="shared" si="3"/>
        <v>bed_order.keyin1</v>
      </c>
      <c r="D87" s="5" t="s">
        <v>127</v>
      </c>
      <c r="E87" s="5" t="s">
        <v>336</v>
      </c>
      <c r="F87" s="5" t="s">
        <v>221</v>
      </c>
      <c r="G87" s="5">
        <v>4</v>
      </c>
      <c r="H87" s="5" t="s">
        <v>204</v>
      </c>
      <c r="I87" s="5" t="s">
        <v>337</v>
      </c>
      <c r="J87" s="5" t="s">
        <v>338</v>
      </c>
      <c r="K87" s="5"/>
      <c r="L87" s="5"/>
      <c r="M87" s="5"/>
      <c r="N87" s="5"/>
      <c r="O87" s="5"/>
      <c r="Y87" s="5"/>
    </row>
    <row r="88" spans="1:25" ht="13.5" customHeight="1">
      <c r="A88" s="5" t="str">
        <f>_xlfn.XLOOKUP(D88,資料表及主鍵!C:C,資料表及主鍵!A:A)</f>
        <v>掛單</v>
      </c>
      <c r="B88" s="5" t="str">
        <f>_xlfn.XLOOKUP(D88,資料表及主鍵!C:C,資料表及主鍵!B:B)</f>
        <v>報名-掛單主檔</v>
      </c>
      <c r="C88" s="5" t="str">
        <f t="shared" si="3"/>
        <v>bed_order.demo</v>
      </c>
      <c r="D88" s="5" t="s">
        <v>127</v>
      </c>
      <c r="E88" s="5" t="s">
        <v>220</v>
      </c>
      <c r="F88" s="5" t="s">
        <v>221</v>
      </c>
      <c r="G88" s="5" t="s">
        <v>222</v>
      </c>
      <c r="H88" s="5" t="s">
        <v>204</v>
      </c>
      <c r="I88" s="5" t="s">
        <v>223</v>
      </c>
      <c r="J88" s="5"/>
      <c r="K88" s="5"/>
      <c r="L88" s="5"/>
      <c r="M88" s="5"/>
      <c r="N88" s="5"/>
      <c r="O88" s="5"/>
      <c r="Y88" s="5"/>
    </row>
    <row r="89" spans="1:25" ht="13.5" customHeight="1">
      <c r="A89" s="5" t="str">
        <f>_xlfn.XLOOKUP(D89,資料表及主鍵!C:C,資料表及主鍵!A:A)</f>
        <v>掛單</v>
      </c>
      <c r="B89" s="5" t="str">
        <f>_xlfn.XLOOKUP(D89,資料表及主鍵!C:C,資料表及主鍵!B:B)</f>
        <v>報名-掛單主檔</v>
      </c>
      <c r="C89" s="5" t="str">
        <f t="shared" si="3"/>
        <v>bed_order.reg_time</v>
      </c>
      <c r="D89" s="5" t="s">
        <v>127</v>
      </c>
      <c r="E89" s="5" t="s">
        <v>240</v>
      </c>
      <c r="F89" s="5" t="s">
        <v>203</v>
      </c>
      <c r="G89" s="5"/>
      <c r="H89" s="5" t="s">
        <v>204</v>
      </c>
      <c r="I89" s="5" t="s">
        <v>279</v>
      </c>
      <c r="J89" s="5"/>
      <c r="K89" s="5"/>
      <c r="L89" s="5"/>
      <c r="M89" s="5"/>
      <c r="N89" s="5"/>
      <c r="O89" s="5"/>
      <c r="Y89" s="5"/>
    </row>
    <row r="90" spans="1:25" ht="13.5" customHeight="1">
      <c r="A90" s="5" t="str">
        <f>_xlfn.XLOOKUP(D90,資料表及主鍵!C:C,資料表及主鍵!A:A)</f>
        <v>活動</v>
      </c>
      <c r="B90" s="5" t="str">
        <f>_xlfn.XLOOKUP(D90,資料表及主鍵!C:C,資料表及主鍵!B:B)</f>
        <v>活動主檔-相關品項</v>
      </c>
      <c r="C90" s="5" t="str">
        <f t="shared" si="3"/>
        <v>activity_relating.num</v>
      </c>
      <c r="D90" s="5" t="s">
        <v>84</v>
      </c>
      <c r="E90" s="5" t="s">
        <v>62</v>
      </c>
      <c r="F90" s="5" t="s">
        <v>199</v>
      </c>
      <c r="G90" s="5"/>
      <c r="H90" s="5" t="s">
        <v>200</v>
      </c>
      <c r="I90" s="5" t="s">
        <v>201</v>
      </c>
      <c r="J90" s="5"/>
      <c r="K90" s="5"/>
      <c r="L90" s="5"/>
      <c r="M90" s="5"/>
      <c r="N90" s="5"/>
      <c r="O90" s="5"/>
      <c r="Y90" s="5"/>
    </row>
    <row r="91" spans="1:25" ht="13.5" customHeight="1">
      <c r="A91" s="5" t="str">
        <f>_xlfn.XLOOKUP(D91,資料表及主鍵!C:C,資料表及主鍵!A:A)</f>
        <v>活動</v>
      </c>
      <c r="B91" s="5" t="str">
        <f>_xlfn.XLOOKUP(D91,資料表及主鍵!C:C,資料表及主鍵!B:B)</f>
        <v>活動主檔-相關品項</v>
      </c>
      <c r="C91" s="5" t="str">
        <f t="shared" si="3"/>
        <v>activity_relating.activity_num</v>
      </c>
      <c r="D91" s="5" t="s">
        <v>84</v>
      </c>
      <c r="E91" s="5" t="s">
        <v>229</v>
      </c>
      <c r="F91" s="5" t="s">
        <v>199</v>
      </c>
      <c r="G91" s="5"/>
      <c r="H91" s="5" t="s">
        <v>200</v>
      </c>
      <c r="I91" s="5" t="s">
        <v>230</v>
      </c>
      <c r="J91" s="5" t="s">
        <v>339</v>
      </c>
      <c r="K91" s="5"/>
      <c r="L91" s="5"/>
      <c r="M91" s="5"/>
      <c r="N91" s="5"/>
      <c r="O91" s="5"/>
      <c r="Y91" s="5"/>
    </row>
    <row r="92" spans="1:25" ht="13.5" customHeight="1">
      <c r="A92" s="5" t="str">
        <f>_xlfn.XLOOKUP(D92,資料表及主鍵!C:C,資料表及主鍵!A:A)</f>
        <v>活動</v>
      </c>
      <c r="B92" s="5" t="str">
        <f>_xlfn.XLOOKUP(D92,資料表及主鍵!C:C,資料表及主鍵!B:B)</f>
        <v>活動主檔-相關品項</v>
      </c>
      <c r="C92" s="5" t="str">
        <f t="shared" si="3"/>
        <v>activity_relating.actItem_num</v>
      </c>
      <c r="D92" s="5" t="s">
        <v>84</v>
      </c>
      <c r="E92" s="5" t="s">
        <v>340</v>
      </c>
      <c r="F92" s="5" t="s">
        <v>199</v>
      </c>
      <c r="G92" s="5"/>
      <c r="H92" s="5" t="s">
        <v>200</v>
      </c>
      <c r="I92" s="5" t="s">
        <v>341</v>
      </c>
      <c r="J92" s="5" t="s">
        <v>342</v>
      </c>
      <c r="K92" s="5"/>
      <c r="L92" s="5"/>
      <c r="M92" s="5"/>
      <c r="N92" s="5"/>
      <c r="O92" s="5"/>
      <c r="Y92" s="5"/>
    </row>
    <row r="93" spans="1:25" ht="13.5" customHeight="1">
      <c r="A93" s="5" t="str">
        <f>_xlfn.XLOOKUP(D93,資料表及主鍵!C:C,資料表及主鍵!A:A)</f>
        <v>活動</v>
      </c>
      <c r="B93" s="5" t="str">
        <f>_xlfn.XLOOKUP(D93,資料表及主鍵!C:C,資料表及主鍵!B:B)</f>
        <v>活動主檔-相關品項</v>
      </c>
      <c r="C93" s="5" t="str">
        <f t="shared" si="3"/>
        <v>activity_relating.price</v>
      </c>
      <c r="D93" s="5" t="s">
        <v>84</v>
      </c>
      <c r="E93" s="5" t="s">
        <v>215</v>
      </c>
      <c r="F93" s="5" t="s">
        <v>216</v>
      </c>
      <c r="G93" s="5"/>
      <c r="H93" s="5" t="s">
        <v>204</v>
      </c>
      <c r="I93" s="5" t="s">
        <v>343</v>
      </c>
      <c r="J93" s="5"/>
      <c r="K93" s="5"/>
      <c r="L93" s="5"/>
      <c r="M93" s="5"/>
      <c r="N93" s="5"/>
      <c r="O93" s="5"/>
      <c r="Y93" s="5"/>
    </row>
    <row r="94" spans="1:25" ht="13.5" customHeight="1">
      <c r="A94" s="5" t="str">
        <f>_xlfn.XLOOKUP(D94,資料表及主鍵!C:C,資料表及主鍵!A:A)</f>
        <v>活動</v>
      </c>
      <c r="B94" s="5" t="str">
        <f>_xlfn.XLOOKUP(D94,資料表及主鍵!C:C,資料表及主鍵!B:B)</f>
        <v>活動主檔-相關品項</v>
      </c>
      <c r="C94" s="5" t="str">
        <f t="shared" si="3"/>
        <v>activity_relating.qty</v>
      </c>
      <c r="D94" s="5" t="s">
        <v>84</v>
      </c>
      <c r="E94" s="5" t="s">
        <v>344</v>
      </c>
      <c r="F94" s="5" t="s">
        <v>199</v>
      </c>
      <c r="G94" s="5"/>
      <c r="H94" s="5" t="s">
        <v>204</v>
      </c>
      <c r="I94" s="5" t="s">
        <v>345</v>
      </c>
      <c r="J94" s="5"/>
      <c r="K94" s="5"/>
      <c r="L94" s="5"/>
      <c r="M94" s="5"/>
      <c r="N94" s="5"/>
      <c r="O94" s="5"/>
      <c r="Y94" s="5"/>
    </row>
    <row r="95" spans="1:25" ht="13.5" customHeight="1">
      <c r="A95" s="5" t="str">
        <f>_xlfn.XLOOKUP(D95,資料表及主鍵!C:C,資料表及主鍵!A:A)</f>
        <v>活動</v>
      </c>
      <c r="B95" s="5" t="str">
        <f>_xlfn.XLOOKUP(D95,資料表及主鍵!C:C,資料表及主鍵!B:B)</f>
        <v>活動主檔-相關品項</v>
      </c>
      <c r="C95" s="5" t="str">
        <f t="shared" si="3"/>
        <v>activity_relating.reg_time</v>
      </c>
      <c r="D95" s="5" t="s">
        <v>84</v>
      </c>
      <c r="E95" s="5" t="s">
        <v>240</v>
      </c>
      <c r="F95" s="5" t="s">
        <v>203</v>
      </c>
      <c r="G95" s="5"/>
      <c r="H95" s="5" t="s">
        <v>204</v>
      </c>
      <c r="I95" s="5" t="s">
        <v>346</v>
      </c>
      <c r="J95" s="5"/>
      <c r="K95" s="5"/>
      <c r="L95" s="5"/>
      <c r="M95" s="5"/>
      <c r="N95" s="5"/>
      <c r="O95" s="5"/>
      <c r="Y95" s="5"/>
    </row>
    <row r="96" spans="1:25" ht="13.5" customHeight="1">
      <c r="A96" s="5" t="str">
        <f>_xlfn.XLOOKUP(D96,資料表及主鍵!C:C,資料表及主鍵!A:A)</f>
        <v>掛單</v>
      </c>
      <c r="B96" s="5" t="str">
        <f>_xlfn.XLOOKUP(D96,資料表及主鍵!C:C,資料表及主鍵!B:B)</f>
        <v>報名-掛單明細</v>
      </c>
      <c r="C96" s="5" t="str">
        <f t="shared" si="3"/>
        <v>bed_order_detail.num</v>
      </c>
      <c r="D96" s="5" t="s">
        <v>131</v>
      </c>
      <c r="E96" s="5" t="s">
        <v>62</v>
      </c>
      <c r="F96" s="5" t="s">
        <v>199</v>
      </c>
      <c r="G96" s="5"/>
      <c r="H96" s="5" t="s">
        <v>200</v>
      </c>
      <c r="I96" s="5" t="s">
        <v>201</v>
      </c>
      <c r="J96" s="5"/>
      <c r="K96" s="5"/>
      <c r="L96" s="5"/>
      <c r="M96" s="5"/>
      <c r="N96" s="5"/>
      <c r="O96" s="5"/>
      <c r="Y96" s="5"/>
    </row>
    <row r="97" spans="1:25" ht="13.5" customHeight="1">
      <c r="A97" s="5" t="str">
        <f>_xlfn.XLOOKUP(D97,資料表及主鍵!C:C,資料表及主鍵!A:A)</f>
        <v>掛單</v>
      </c>
      <c r="B97" s="5" t="str">
        <f>_xlfn.XLOOKUP(D97,資料表及主鍵!C:C,資料表及主鍵!B:B)</f>
        <v>報名-掛單明細</v>
      </c>
      <c r="C97" s="5" t="str">
        <f t="shared" si="3"/>
        <v>bed_order_detail.bed_order_no</v>
      </c>
      <c r="D97" s="5" t="s">
        <v>131</v>
      </c>
      <c r="E97" s="5" t="s">
        <v>128</v>
      </c>
      <c r="F97" s="5" t="s">
        <v>221</v>
      </c>
      <c r="G97" s="5">
        <v>40</v>
      </c>
      <c r="H97" s="5" t="s">
        <v>204</v>
      </c>
      <c r="I97" s="5" t="s">
        <v>347</v>
      </c>
      <c r="J97" s="5" t="s">
        <v>348</v>
      </c>
      <c r="K97" s="5"/>
      <c r="L97" s="5"/>
      <c r="M97" s="5"/>
      <c r="N97" s="5"/>
      <c r="O97" s="5"/>
      <c r="Y97" s="5"/>
    </row>
    <row r="98" spans="1:25" ht="13.5" customHeight="1">
      <c r="A98" s="5" t="str">
        <f>_xlfn.XLOOKUP(D98,資料表及主鍵!C:C,資料表及主鍵!A:A)</f>
        <v>掛單</v>
      </c>
      <c r="B98" s="5" t="str">
        <f>_xlfn.XLOOKUP(D98,資料表及主鍵!C:C,資料表及主鍵!B:B)</f>
        <v>報名-掛單明細</v>
      </c>
      <c r="C98" s="5" t="str">
        <f t="shared" si="3"/>
        <v>bed_order_detail.checkIn_date</v>
      </c>
      <c r="D98" s="5" t="s">
        <v>131</v>
      </c>
      <c r="E98" s="5" t="s">
        <v>349</v>
      </c>
      <c r="F98" s="5" t="s">
        <v>203</v>
      </c>
      <c r="G98" s="5"/>
      <c r="H98" s="5" t="s">
        <v>204</v>
      </c>
      <c r="I98" s="5" t="s">
        <v>350</v>
      </c>
      <c r="J98" s="5"/>
      <c r="K98" s="5"/>
      <c r="L98" s="5"/>
      <c r="M98" s="5"/>
      <c r="N98" s="5"/>
      <c r="O98" s="5"/>
      <c r="Y98" s="5"/>
    </row>
    <row r="99" spans="1:25" ht="13.5" customHeight="1">
      <c r="A99" s="5" t="str">
        <f>_xlfn.XLOOKUP(D99,資料表及主鍵!C:C,資料表及主鍵!A:A)</f>
        <v>掛單</v>
      </c>
      <c r="B99" s="5" t="str">
        <f>_xlfn.XLOOKUP(D99,資料表及主鍵!C:C,資料表及主鍵!B:B)</f>
        <v>報名-掛單明細</v>
      </c>
      <c r="C99" s="5" t="str">
        <f t="shared" si="3"/>
        <v>bed_order_detail.bed_kind1</v>
      </c>
      <c r="D99" s="5" t="s">
        <v>131</v>
      </c>
      <c r="E99" s="5" t="s">
        <v>351</v>
      </c>
      <c r="F99" s="5" t="s">
        <v>199</v>
      </c>
      <c r="G99" s="5"/>
      <c r="H99" s="5" t="s">
        <v>204</v>
      </c>
      <c r="I99" s="5" t="s">
        <v>352</v>
      </c>
      <c r="J99" s="5"/>
      <c r="K99" s="5"/>
      <c r="L99" s="5"/>
      <c r="M99" s="5"/>
      <c r="N99" s="5"/>
      <c r="O99" s="5"/>
      <c r="Y99" s="5"/>
    </row>
    <row r="100" spans="1:25" ht="13.5" customHeight="1">
      <c r="A100" s="5" t="str">
        <f>_xlfn.XLOOKUP(D100,資料表及主鍵!C:C,資料表及主鍵!A:A)</f>
        <v>掛單</v>
      </c>
      <c r="B100" s="5" t="str">
        <f>_xlfn.XLOOKUP(D100,資料表及主鍵!C:C,資料表及主鍵!B:B)</f>
        <v>報名-掛單明細</v>
      </c>
      <c r="C100" s="5" t="str">
        <f t="shared" si="3"/>
        <v>bed_order_detail.bed_kind2</v>
      </c>
      <c r="D100" s="5" t="s">
        <v>131</v>
      </c>
      <c r="E100" s="5" t="s">
        <v>353</v>
      </c>
      <c r="F100" s="5" t="s">
        <v>199</v>
      </c>
      <c r="G100" s="5"/>
      <c r="H100" s="5" t="s">
        <v>204</v>
      </c>
      <c r="I100" s="5" t="s">
        <v>354</v>
      </c>
      <c r="J100" s="5"/>
      <c r="K100" s="5"/>
      <c r="L100" s="5"/>
      <c r="M100" s="5"/>
      <c r="N100" s="5"/>
      <c r="O100" s="5"/>
      <c r="Y100" s="5"/>
    </row>
    <row r="101" spans="1:25" ht="13.5" customHeight="1">
      <c r="A101" s="5" t="str">
        <f>_xlfn.XLOOKUP(D101,資料表及主鍵!C:C,資料表及主鍵!A:A)</f>
        <v>掛單</v>
      </c>
      <c r="B101" s="5" t="str">
        <f>_xlfn.XLOOKUP(D101,資料表及主鍵!C:C,資料表及主鍵!B:B)</f>
        <v>報名-掛單明細</v>
      </c>
      <c r="C101" s="5" t="str">
        <f t="shared" si="3"/>
        <v>bed_order_detail.bed_kind_detail_id</v>
      </c>
      <c r="D101" s="5" t="s">
        <v>131</v>
      </c>
      <c r="E101" s="5" t="s">
        <v>355</v>
      </c>
      <c r="F101" s="5" t="s">
        <v>199</v>
      </c>
      <c r="G101" s="5"/>
      <c r="H101" s="5" t="s">
        <v>204</v>
      </c>
      <c r="I101" s="5" t="s">
        <v>356</v>
      </c>
      <c r="J101" s="5"/>
      <c r="K101" s="5"/>
      <c r="L101" s="5"/>
      <c r="M101" s="5"/>
      <c r="N101" s="5"/>
      <c r="O101" s="5"/>
      <c r="Y101" s="5"/>
    </row>
    <row r="102" spans="1:25" ht="13.5" customHeight="1">
      <c r="A102" s="5" t="str">
        <f>_xlfn.XLOOKUP(D102,資料表及主鍵!C:C,資料表及主鍵!A:A)</f>
        <v>掛單</v>
      </c>
      <c r="B102" s="5" t="str">
        <f>_xlfn.XLOOKUP(D102,資料表及主鍵!C:C,資料表及主鍵!B:B)</f>
        <v>報名-掛單明細</v>
      </c>
      <c r="C102" s="5" t="str">
        <f t="shared" si="3"/>
        <v>bed_order_detail.license</v>
      </c>
      <c r="D102" s="5" t="s">
        <v>131</v>
      </c>
      <c r="E102" s="5" t="s">
        <v>357</v>
      </c>
      <c r="F102" s="5" t="s">
        <v>221</v>
      </c>
      <c r="G102" s="5">
        <v>20</v>
      </c>
      <c r="H102" s="5" t="s">
        <v>204</v>
      </c>
      <c r="I102" s="5" t="s">
        <v>358</v>
      </c>
      <c r="J102" s="5"/>
      <c r="K102" s="5"/>
      <c r="L102" s="5"/>
      <c r="M102" s="5"/>
      <c r="N102" s="5"/>
      <c r="O102" s="5"/>
      <c r="Y102" s="5"/>
    </row>
    <row r="103" spans="1:25" ht="13.5" customHeight="1">
      <c r="A103" s="5" t="str">
        <f>_xlfn.XLOOKUP(D103,資料表及主鍵!C:C,資料表及主鍵!A:A)</f>
        <v>活動</v>
      </c>
      <c r="B103" s="5" t="str">
        <f>_xlfn.XLOOKUP(D103,資料表及主鍵!C:C,資料表及主鍵!B:B)</f>
        <v>活動主檔-相關備品</v>
      </c>
      <c r="C103" s="5" t="str">
        <f t="shared" si="3"/>
        <v>activity_spares.num</v>
      </c>
      <c r="D103" s="5" t="s">
        <v>87</v>
      </c>
      <c r="E103" s="5" t="s">
        <v>62</v>
      </c>
      <c r="F103" s="5" t="s">
        <v>199</v>
      </c>
      <c r="G103" s="5"/>
      <c r="H103" s="5" t="s">
        <v>200</v>
      </c>
      <c r="I103" s="5" t="s">
        <v>201</v>
      </c>
      <c r="J103" s="5"/>
      <c r="K103" s="5"/>
      <c r="L103" s="5"/>
      <c r="M103" s="5"/>
      <c r="N103" s="5"/>
      <c r="O103" s="5"/>
      <c r="Y103" s="5"/>
    </row>
    <row r="104" spans="1:25" ht="13.5" customHeight="1">
      <c r="A104" s="5" t="str">
        <f>_xlfn.XLOOKUP(D104,資料表及主鍵!C:C,資料表及主鍵!A:A)</f>
        <v>活動</v>
      </c>
      <c r="B104" s="5" t="str">
        <f>_xlfn.XLOOKUP(D104,資料表及主鍵!C:C,資料表及主鍵!B:B)</f>
        <v>活動主檔-相關備品</v>
      </c>
      <c r="C104" s="5" t="str">
        <f t="shared" si="3"/>
        <v>activity_spares.activity_num</v>
      </c>
      <c r="D104" s="5" t="s">
        <v>87</v>
      </c>
      <c r="E104" s="5" t="s">
        <v>229</v>
      </c>
      <c r="F104" s="5" t="s">
        <v>199</v>
      </c>
      <c r="G104" s="5"/>
      <c r="H104" s="5" t="s">
        <v>200</v>
      </c>
      <c r="I104" s="5" t="s">
        <v>230</v>
      </c>
      <c r="J104" s="5"/>
      <c r="K104" s="5"/>
      <c r="L104" s="5"/>
      <c r="M104" s="5"/>
      <c r="N104" s="5"/>
      <c r="O104" s="5"/>
      <c r="Y104" s="5"/>
    </row>
    <row r="105" spans="1:25" ht="13.5" customHeight="1">
      <c r="A105" s="5" t="str">
        <f>_xlfn.XLOOKUP(D105,資料表及主鍵!C:C,資料表及主鍵!A:A)</f>
        <v>活動</v>
      </c>
      <c r="B105" s="5" t="str">
        <f>_xlfn.XLOOKUP(D105,資料表及主鍵!C:C,資料表及主鍵!B:B)</f>
        <v>活動主檔-相關備品</v>
      </c>
      <c r="C105" s="5" t="str">
        <f t="shared" si="3"/>
        <v>activity_spares.actItem_num</v>
      </c>
      <c r="D105" s="5" t="s">
        <v>87</v>
      </c>
      <c r="E105" s="5" t="s">
        <v>340</v>
      </c>
      <c r="F105" s="5" t="s">
        <v>199</v>
      </c>
      <c r="G105" s="5"/>
      <c r="H105" s="5" t="s">
        <v>200</v>
      </c>
      <c r="I105" s="5" t="s">
        <v>341</v>
      </c>
      <c r="J105" s="5"/>
      <c r="K105" s="5"/>
      <c r="L105" s="5"/>
      <c r="M105" s="5"/>
      <c r="N105" s="5"/>
      <c r="O105" s="5"/>
      <c r="Y105" s="5"/>
    </row>
    <row r="106" spans="1:25" ht="13.5" customHeight="1">
      <c r="A106" s="5" t="str">
        <f>_xlfn.XLOOKUP(D106,資料表及主鍵!C:C,資料表及主鍵!A:A)</f>
        <v>活動</v>
      </c>
      <c r="B106" s="5" t="str">
        <f>_xlfn.XLOOKUP(D106,資料表及主鍵!C:C,資料表及主鍵!B:B)</f>
        <v>活動主檔-相關備品</v>
      </c>
      <c r="C106" s="5" t="str">
        <f t="shared" si="3"/>
        <v>activity_spares.qty1</v>
      </c>
      <c r="D106" s="5" t="s">
        <v>87</v>
      </c>
      <c r="E106" s="5" t="s">
        <v>359</v>
      </c>
      <c r="F106" s="5" t="s">
        <v>199</v>
      </c>
      <c r="G106" s="5"/>
      <c r="H106" s="5" t="s">
        <v>204</v>
      </c>
      <c r="I106" s="5" t="s">
        <v>360</v>
      </c>
      <c r="J106" s="5"/>
      <c r="K106" s="5"/>
      <c r="L106" s="5"/>
      <c r="M106" s="5"/>
      <c r="N106" s="5"/>
      <c r="O106" s="5"/>
      <c r="Y106" s="5"/>
    </row>
    <row r="107" spans="1:25" ht="13.5" customHeight="1">
      <c r="A107" s="5" t="str">
        <f>_xlfn.XLOOKUP(D107,資料表及主鍵!C:C,資料表及主鍵!A:A)</f>
        <v>活動</v>
      </c>
      <c r="B107" s="5" t="str">
        <f>_xlfn.XLOOKUP(D107,資料表及主鍵!C:C,資料表及主鍵!B:B)</f>
        <v>活動主檔-相關備品</v>
      </c>
      <c r="C107" s="5" t="str">
        <f t="shared" si="3"/>
        <v>activity_spares.qty2</v>
      </c>
      <c r="D107" s="5" t="s">
        <v>87</v>
      </c>
      <c r="E107" s="5" t="s">
        <v>361</v>
      </c>
      <c r="F107" s="5" t="s">
        <v>199</v>
      </c>
      <c r="G107" s="5"/>
      <c r="H107" s="5" t="s">
        <v>204</v>
      </c>
      <c r="I107" s="5" t="s">
        <v>362</v>
      </c>
      <c r="J107" s="5"/>
      <c r="K107" s="5" t="s">
        <v>363</v>
      </c>
      <c r="L107" s="5"/>
      <c r="M107" s="5"/>
      <c r="N107" s="5"/>
      <c r="O107" s="5"/>
      <c r="Y107" s="5"/>
    </row>
    <row r="108" spans="1:25" ht="13.5" customHeight="1">
      <c r="A108" s="5" t="str">
        <f>_xlfn.XLOOKUP(D108,資料表及主鍵!C:C,資料表及主鍵!A:A)</f>
        <v>活動</v>
      </c>
      <c r="B108" s="5" t="str">
        <f>_xlfn.XLOOKUP(D108,資料表及主鍵!C:C,資料表及主鍵!B:B)</f>
        <v>活動主檔-相關備品</v>
      </c>
      <c r="C108" s="5" t="str">
        <f t="shared" si="3"/>
        <v>activity_spares.demo</v>
      </c>
      <c r="D108" s="5" t="s">
        <v>87</v>
      </c>
      <c r="E108" s="5" t="s">
        <v>220</v>
      </c>
      <c r="F108" s="5" t="s">
        <v>221</v>
      </c>
      <c r="G108" s="5" t="s">
        <v>222</v>
      </c>
      <c r="H108" s="5" t="s">
        <v>204</v>
      </c>
      <c r="I108" s="5" t="s">
        <v>223</v>
      </c>
      <c r="J108" s="5"/>
      <c r="K108" s="5"/>
      <c r="L108" s="5"/>
      <c r="M108" s="5"/>
      <c r="N108" s="5"/>
      <c r="O108" s="5"/>
      <c r="Y108" s="5"/>
    </row>
    <row r="109" spans="1:25" ht="13.5" customHeight="1">
      <c r="A109" s="5" t="str">
        <f>_xlfn.XLOOKUP(D109,資料表及主鍵!C:C,資料表及主鍵!A:A)</f>
        <v>活動</v>
      </c>
      <c r="B109" s="5" t="str">
        <f>_xlfn.XLOOKUP(D109,資料表及主鍵!C:C,資料表及主鍵!B:B)</f>
        <v>活動主檔-相關備品</v>
      </c>
      <c r="C109" s="5" t="str">
        <f t="shared" si="3"/>
        <v>activity_spares.reg_time</v>
      </c>
      <c r="D109" s="5" t="s">
        <v>87</v>
      </c>
      <c r="E109" s="5" t="s">
        <v>240</v>
      </c>
      <c r="F109" s="5" t="s">
        <v>203</v>
      </c>
      <c r="G109" s="5"/>
      <c r="H109" s="5" t="s">
        <v>204</v>
      </c>
      <c r="I109" s="5" t="s">
        <v>346</v>
      </c>
      <c r="J109" s="5"/>
      <c r="K109" s="5"/>
      <c r="L109" s="5"/>
      <c r="M109" s="5"/>
      <c r="N109" s="5"/>
      <c r="O109" s="5"/>
      <c r="Y109" s="5"/>
    </row>
    <row r="110" spans="1:25" ht="13.5" customHeight="1">
      <c r="A110" s="5" t="str">
        <f>_xlfn.XLOOKUP(D110,資料表及主鍵!C:C,資料表及主鍵!A:A)</f>
        <v>掛單</v>
      </c>
      <c r="B110" s="5" t="str">
        <f>_xlfn.XLOOKUP(D110,資料表及主鍵!C:C,資料表及主鍵!B:B)</f>
        <v>房間管理-床位明細</v>
      </c>
      <c r="C110" s="5" t="str">
        <f t="shared" si="3"/>
        <v>bed_kind_detail.num</v>
      </c>
      <c r="D110" s="5" t="s">
        <v>124</v>
      </c>
      <c r="E110" s="5" t="s">
        <v>62</v>
      </c>
      <c r="F110" s="5" t="s">
        <v>199</v>
      </c>
      <c r="G110" s="5"/>
      <c r="H110" s="5" t="s">
        <v>200</v>
      </c>
      <c r="I110" s="5" t="s">
        <v>201</v>
      </c>
      <c r="J110" s="5"/>
      <c r="K110" s="5"/>
      <c r="L110" s="5"/>
      <c r="M110" s="5"/>
      <c r="N110" s="5"/>
      <c r="O110" s="5"/>
      <c r="Y110" s="5"/>
    </row>
    <row r="111" spans="1:25" ht="13.5" customHeight="1">
      <c r="A111" s="5" t="str">
        <f>_xlfn.XLOOKUP(D111,資料表及主鍵!C:C,資料表及主鍵!A:A)</f>
        <v>掛單</v>
      </c>
      <c r="B111" s="5" t="str">
        <f>_xlfn.XLOOKUP(D111,資料表及主鍵!C:C,資料表及主鍵!B:B)</f>
        <v>房間管理-床位明細</v>
      </c>
      <c r="C111" s="5" t="str">
        <f t="shared" si="3"/>
        <v>bed_kind_detail.bed_kind_id</v>
      </c>
      <c r="D111" s="5" t="s">
        <v>124</v>
      </c>
      <c r="E111" s="5" t="s">
        <v>364</v>
      </c>
      <c r="F111" s="5" t="s">
        <v>199</v>
      </c>
      <c r="G111" s="5"/>
      <c r="H111" s="5" t="s">
        <v>204</v>
      </c>
      <c r="I111" s="5" t="s">
        <v>365</v>
      </c>
      <c r="J111" s="5" t="s">
        <v>366</v>
      </c>
      <c r="K111" s="5"/>
      <c r="L111" s="5"/>
      <c r="M111" s="5"/>
      <c r="N111" s="5"/>
      <c r="O111" s="5"/>
      <c r="Y111" s="5"/>
    </row>
    <row r="112" spans="1:25" ht="13.5" customHeight="1">
      <c r="A112" s="5" t="str">
        <f>_xlfn.XLOOKUP(D112,資料表及主鍵!C:C,資料表及主鍵!A:A)</f>
        <v>掛單</v>
      </c>
      <c r="B112" s="5" t="str">
        <f>_xlfn.XLOOKUP(D112,資料表及主鍵!C:C,資料表及主鍵!B:B)</f>
        <v>房間管理-床位明細</v>
      </c>
      <c r="C112" s="5" t="str">
        <f t="shared" si="3"/>
        <v>bed_kind_detail.bed_name</v>
      </c>
      <c r="D112" s="5" t="s">
        <v>124</v>
      </c>
      <c r="E112" s="5" t="s">
        <v>367</v>
      </c>
      <c r="F112" s="5" t="s">
        <v>221</v>
      </c>
      <c r="G112" s="5">
        <v>100</v>
      </c>
      <c r="H112" s="5" t="s">
        <v>204</v>
      </c>
      <c r="I112" s="5" t="s">
        <v>368</v>
      </c>
      <c r="J112" s="5"/>
      <c r="K112" s="5"/>
      <c r="L112" s="5"/>
      <c r="M112" s="5"/>
      <c r="N112" s="5"/>
      <c r="O112" s="5"/>
      <c r="Y112" s="5"/>
    </row>
    <row r="113" spans="1:25" ht="13.5" customHeight="1">
      <c r="A113" s="5" t="str">
        <f>_xlfn.XLOOKUP(D113,資料表及主鍵!C:C,資料表及主鍵!A:A)</f>
        <v>掛單</v>
      </c>
      <c r="B113" s="5" t="str">
        <f>_xlfn.XLOOKUP(D113,資料表及主鍵!C:C,資料表及主鍵!B:B)</f>
        <v>房間管理-床位明細</v>
      </c>
      <c r="C113" s="5" t="str">
        <f t="shared" ref="C113:C144" si="4">D113&amp;"."&amp;E113</f>
        <v>bed_kind_detail.bed_type</v>
      </c>
      <c r="D113" s="5" t="s">
        <v>124</v>
      </c>
      <c r="E113" s="5" t="s">
        <v>369</v>
      </c>
      <c r="F113" s="5" t="s">
        <v>199</v>
      </c>
      <c r="G113" s="5"/>
      <c r="H113" s="5" t="s">
        <v>204</v>
      </c>
      <c r="I113" s="5" t="s">
        <v>370</v>
      </c>
      <c r="J113" s="5" t="s">
        <v>371</v>
      </c>
      <c r="K113" s="5"/>
      <c r="L113" s="5"/>
      <c r="M113" s="5"/>
      <c r="N113" s="5"/>
      <c r="O113" s="5"/>
      <c r="Y113" s="5"/>
    </row>
    <row r="114" spans="1:25" ht="13.5" customHeight="1">
      <c r="A114" s="5" t="str">
        <f>_xlfn.XLOOKUP(D114,資料表及主鍵!C:C,資料表及主鍵!A:A)</f>
        <v>掛單</v>
      </c>
      <c r="B114" s="5" t="str">
        <f>_xlfn.XLOOKUP(D114,資料表及主鍵!C:C,資料表及主鍵!B:B)</f>
        <v>房間管理-床位明細</v>
      </c>
      <c r="C114" s="5" t="str">
        <f t="shared" si="4"/>
        <v>bed_kind_detail.demo</v>
      </c>
      <c r="D114" s="5" t="s">
        <v>124</v>
      </c>
      <c r="E114" s="5" t="s">
        <v>220</v>
      </c>
      <c r="F114" s="5" t="s">
        <v>221</v>
      </c>
      <c r="G114" s="5" t="s">
        <v>222</v>
      </c>
      <c r="H114" s="5" t="s">
        <v>204</v>
      </c>
      <c r="I114" s="5" t="s">
        <v>223</v>
      </c>
      <c r="J114" s="5"/>
      <c r="K114" s="5"/>
      <c r="L114" s="5"/>
      <c r="M114" s="5"/>
      <c r="N114" s="5"/>
      <c r="O114" s="5"/>
      <c r="Y114" s="5"/>
    </row>
    <row r="115" spans="1:25" ht="13.5" customHeight="1">
      <c r="A115" s="5" t="str">
        <f>_xlfn.XLOOKUP(D115,資料表及主鍵!C:C,資料表及主鍵!A:A)</f>
        <v>報名</v>
      </c>
      <c r="B115" s="5" t="str">
        <f>_xlfn.XLOOKUP(D115,資料表及主鍵!C:C,資料表及主鍵!B:B)</f>
        <v>報名明細檔</v>
      </c>
      <c r="C115" s="5" t="str">
        <f t="shared" si="4"/>
        <v>pro_order_detail.num</v>
      </c>
      <c r="D115" s="5" t="s">
        <v>94</v>
      </c>
      <c r="E115" s="5" t="s">
        <v>62</v>
      </c>
      <c r="F115" s="5" t="s">
        <v>199</v>
      </c>
      <c r="G115" s="5"/>
      <c r="H115" s="5" t="s">
        <v>200</v>
      </c>
      <c r="I115" s="5" t="s">
        <v>201</v>
      </c>
      <c r="J115" s="5"/>
      <c r="K115" s="5"/>
      <c r="L115" s="5"/>
      <c r="M115" s="5"/>
      <c r="N115" s="5"/>
      <c r="O115" s="5"/>
      <c r="Y115" s="5"/>
    </row>
    <row r="116" spans="1:25" ht="13.5" customHeight="1">
      <c r="A116" s="5" t="str">
        <f>_xlfn.XLOOKUP(D116,資料表及主鍵!C:C,資料表及主鍵!A:A)</f>
        <v>報名</v>
      </c>
      <c r="B116" s="5" t="str">
        <f>_xlfn.XLOOKUP(D116,資料表及主鍵!C:C,資料表及主鍵!B:B)</f>
        <v>報名明細檔</v>
      </c>
      <c r="C116" s="5" t="str">
        <f t="shared" si="4"/>
        <v>pro_order_detail.order_no</v>
      </c>
      <c r="D116" s="5" t="s">
        <v>94</v>
      </c>
      <c r="E116" s="5" t="s">
        <v>91</v>
      </c>
      <c r="F116" s="5" t="s">
        <v>221</v>
      </c>
      <c r="G116" s="5">
        <v>40</v>
      </c>
      <c r="H116" s="5" t="s">
        <v>200</v>
      </c>
      <c r="I116" s="5" t="s">
        <v>372</v>
      </c>
      <c r="J116" s="5" t="s">
        <v>373</v>
      </c>
      <c r="K116" s="5"/>
      <c r="L116" s="5"/>
      <c r="M116" s="5"/>
      <c r="N116" s="5"/>
      <c r="O116" s="5"/>
      <c r="Y116" s="5"/>
    </row>
    <row r="117" spans="1:25" ht="13.5" customHeight="1">
      <c r="A117" s="5" t="str">
        <f>_xlfn.XLOOKUP(D117,資料表及主鍵!C:C,資料表及主鍵!A:A)</f>
        <v>報名</v>
      </c>
      <c r="B117" s="5" t="str">
        <f>_xlfn.XLOOKUP(D117,資料表及主鍵!C:C,資料表及主鍵!B:B)</f>
        <v>報名明細檔</v>
      </c>
      <c r="C117" s="5" t="str">
        <f t="shared" si="4"/>
        <v>pro_order_detail.actItem_num</v>
      </c>
      <c r="D117" s="5" t="s">
        <v>94</v>
      </c>
      <c r="E117" s="5" t="s">
        <v>340</v>
      </c>
      <c r="F117" s="5" t="s">
        <v>199</v>
      </c>
      <c r="G117" s="5"/>
      <c r="H117" s="5" t="s">
        <v>204</v>
      </c>
      <c r="I117" s="5" t="s">
        <v>374</v>
      </c>
      <c r="J117" s="5" t="s">
        <v>342</v>
      </c>
      <c r="K117" s="5"/>
      <c r="L117" s="5"/>
      <c r="M117" s="5"/>
      <c r="N117" s="5"/>
      <c r="O117" s="5"/>
      <c r="Y117" s="5"/>
    </row>
    <row r="118" spans="1:25" ht="13.5" customHeight="1">
      <c r="A118" s="5" t="str">
        <f>_xlfn.XLOOKUP(D118,資料表及主鍵!C:C,資料表及主鍵!A:A)</f>
        <v>報名</v>
      </c>
      <c r="B118" s="5" t="str">
        <f>_xlfn.XLOOKUP(D118,資料表及主鍵!C:C,資料表及主鍵!B:B)</f>
        <v>報名明細檔</v>
      </c>
      <c r="C118" s="5" t="str">
        <f t="shared" si="4"/>
        <v>pro_order_detail.f_num</v>
      </c>
      <c r="D118" s="5" t="s">
        <v>94</v>
      </c>
      <c r="E118" s="5" t="s">
        <v>375</v>
      </c>
      <c r="F118" s="5" t="s">
        <v>199</v>
      </c>
      <c r="G118" s="5"/>
      <c r="H118" s="5" t="s">
        <v>204</v>
      </c>
      <c r="I118" s="5" t="s">
        <v>376</v>
      </c>
      <c r="J118" s="5" t="s">
        <v>377</v>
      </c>
      <c r="K118" s="5" t="s">
        <v>378</v>
      </c>
      <c r="L118" s="5"/>
      <c r="M118" s="5"/>
      <c r="N118" s="5"/>
      <c r="O118" s="5"/>
      <c r="Y118" s="5"/>
    </row>
    <row r="119" spans="1:25" ht="13.5" customHeight="1">
      <c r="A119" s="5" t="str">
        <f>_xlfn.XLOOKUP(D119,資料表及主鍵!C:C,資料表及主鍵!A:A)</f>
        <v>報名</v>
      </c>
      <c r="B119" s="5" t="str">
        <f>_xlfn.XLOOKUP(D119,資料表及主鍵!C:C,資料表及主鍵!B:B)</f>
        <v>報名明細檔</v>
      </c>
      <c r="C119" s="5" t="str">
        <f t="shared" si="4"/>
        <v>pro_order_detail.address</v>
      </c>
      <c r="D119" s="5" t="s">
        <v>94</v>
      </c>
      <c r="E119" s="5" t="s">
        <v>270</v>
      </c>
      <c r="F119" s="5" t="s">
        <v>221</v>
      </c>
      <c r="G119" s="5">
        <v>400</v>
      </c>
      <c r="H119" s="5" t="s">
        <v>204</v>
      </c>
      <c r="I119" s="5" t="s">
        <v>379</v>
      </c>
      <c r="J119" s="5"/>
      <c r="K119" s="5" t="s">
        <v>380</v>
      </c>
      <c r="L119" s="5"/>
      <c r="M119" s="5"/>
      <c r="N119" s="5"/>
      <c r="O119" s="5"/>
      <c r="Y119" s="5"/>
    </row>
    <row r="120" spans="1:25" ht="13.5" customHeight="1">
      <c r="A120" s="5" t="str">
        <f>_xlfn.XLOOKUP(D120,資料表及主鍵!C:C,資料表及主鍵!A:A)</f>
        <v>報名</v>
      </c>
      <c r="B120" s="5" t="str">
        <f>_xlfn.XLOOKUP(D120,資料表及主鍵!C:C,資料表及主鍵!B:B)</f>
        <v>報名明細檔</v>
      </c>
      <c r="C120" s="5" t="str">
        <f t="shared" si="4"/>
        <v>pro_order_detail.from_id</v>
      </c>
      <c r="D120" s="5" t="s">
        <v>94</v>
      </c>
      <c r="E120" s="5" t="s">
        <v>381</v>
      </c>
      <c r="F120" s="5" t="s">
        <v>199</v>
      </c>
      <c r="G120" s="5"/>
      <c r="H120" s="5" t="s">
        <v>204</v>
      </c>
      <c r="I120" s="5" t="s">
        <v>382</v>
      </c>
      <c r="J120" s="5"/>
      <c r="K120" s="5"/>
      <c r="L120" s="5"/>
      <c r="M120" s="5"/>
      <c r="N120" s="5"/>
      <c r="O120" s="5"/>
      <c r="Y120" s="5"/>
    </row>
    <row r="121" spans="1:25" ht="13.5" customHeight="1">
      <c r="A121" s="5" t="str">
        <f>_xlfn.XLOOKUP(D121,資料表及主鍵!C:C,資料表及主鍵!A:A)</f>
        <v>報名</v>
      </c>
      <c r="B121" s="5" t="str">
        <f>_xlfn.XLOOKUP(D121,資料表及主鍵!C:C,資料表及主鍵!B:B)</f>
        <v>報名明細檔</v>
      </c>
      <c r="C121" s="5" t="str">
        <f t="shared" si="4"/>
        <v>pro_order_detail.due_date</v>
      </c>
      <c r="D121" s="5" t="s">
        <v>94</v>
      </c>
      <c r="E121" s="5" t="s">
        <v>383</v>
      </c>
      <c r="F121" s="5" t="s">
        <v>203</v>
      </c>
      <c r="G121" s="5"/>
      <c r="H121" s="5" t="s">
        <v>204</v>
      </c>
      <c r="I121" s="5" t="s">
        <v>384</v>
      </c>
      <c r="J121" s="5"/>
      <c r="K121" s="5"/>
      <c r="L121" s="5"/>
      <c r="M121" s="5"/>
      <c r="N121" s="5"/>
      <c r="O121" s="5"/>
      <c r="Y121" s="5"/>
    </row>
    <row r="122" spans="1:25" ht="13.5" customHeight="1">
      <c r="A122" s="5" t="str">
        <f>_xlfn.XLOOKUP(D122,資料表及主鍵!C:C,資料表及主鍵!A:A)</f>
        <v>報名</v>
      </c>
      <c r="B122" s="5" t="str">
        <f>_xlfn.XLOOKUP(D122,資料表及主鍵!C:C,資料表及主鍵!B:B)</f>
        <v>報名明細檔</v>
      </c>
      <c r="C122" s="5" t="str">
        <f t="shared" si="4"/>
        <v>pro_order_detail.bed_type</v>
      </c>
      <c r="D122" s="5" t="s">
        <v>94</v>
      </c>
      <c r="E122" s="5" t="s">
        <v>369</v>
      </c>
      <c r="F122" s="5" t="s">
        <v>199</v>
      </c>
      <c r="G122" s="5"/>
      <c r="H122" s="5" t="s">
        <v>204</v>
      </c>
      <c r="I122" s="5" t="s">
        <v>264</v>
      </c>
      <c r="J122" s="5"/>
      <c r="K122" s="5"/>
      <c r="L122" s="5"/>
      <c r="M122" s="5"/>
      <c r="N122" s="5"/>
      <c r="O122" s="5"/>
      <c r="Y122" s="5"/>
    </row>
    <row r="123" spans="1:25" ht="13.5" customHeight="1">
      <c r="A123" s="5" t="str">
        <f>_xlfn.XLOOKUP(D123,資料表及主鍵!C:C,資料表及主鍵!A:A)</f>
        <v>報名</v>
      </c>
      <c r="B123" s="5" t="str">
        <f>_xlfn.XLOOKUP(D123,資料表及主鍵!C:C,資料表及主鍵!B:B)</f>
        <v>報名明細檔</v>
      </c>
      <c r="C123" s="5" t="str">
        <f t="shared" si="4"/>
        <v>pro_order_detail.price</v>
      </c>
      <c r="D123" s="5" t="s">
        <v>94</v>
      </c>
      <c r="E123" s="5" t="s">
        <v>215</v>
      </c>
      <c r="F123" s="5" t="s">
        <v>216</v>
      </c>
      <c r="G123" s="5"/>
      <c r="H123" s="5" t="s">
        <v>204</v>
      </c>
      <c r="I123" s="5" t="s">
        <v>343</v>
      </c>
      <c r="J123" s="5"/>
      <c r="K123" s="5"/>
      <c r="L123" s="5"/>
      <c r="M123" s="5"/>
      <c r="N123" s="5"/>
      <c r="O123" s="5"/>
      <c r="Y123" s="5"/>
    </row>
    <row r="124" spans="1:25" ht="13.5" customHeight="1">
      <c r="A124" s="5" t="str">
        <f>_xlfn.XLOOKUP(D124,資料表及主鍵!C:C,資料表及主鍵!A:A)</f>
        <v>報名</v>
      </c>
      <c r="B124" s="5" t="str">
        <f>_xlfn.XLOOKUP(D124,資料表及主鍵!C:C,資料表及主鍵!B:B)</f>
        <v>報名明細檔</v>
      </c>
      <c r="C124" s="5" t="str">
        <f t="shared" si="4"/>
        <v>pro_order_detail.qty</v>
      </c>
      <c r="D124" s="5" t="s">
        <v>94</v>
      </c>
      <c r="E124" s="5" t="s">
        <v>344</v>
      </c>
      <c r="F124" s="5" t="s">
        <v>199</v>
      </c>
      <c r="G124" s="5"/>
      <c r="H124" s="5" t="s">
        <v>204</v>
      </c>
      <c r="I124" s="5" t="s">
        <v>385</v>
      </c>
      <c r="J124" s="5"/>
      <c r="K124" s="5"/>
      <c r="L124" s="5"/>
      <c r="M124" s="5"/>
      <c r="N124" s="5"/>
      <c r="O124" s="5"/>
      <c r="Y124" s="5"/>
    </row>
    <row r="125" spans="1:25" ht="13.5" customHeight="1">
      <c r="A125" s="5" t="str">
        <f>_xlfn.XLOOKUP(D125,資料表及主鍵!C:C,資料表及主鍵!A:A)</f>
        <v>報名</v>
      </c>
      <c r="B125" s="5" t="str">
        <f>_xlfn.XLOOKUP(D125,資料表及主鍵!C:C,資料表及主鍵!B:B)</f>
        <v>報名明細檔</v>
      </c>
      <c r="C125" s="5" t="str">
        <f t="shared" si="4"/>
        <v>pro_order_detail.start_date</v>
      </c>
      <c r="D125" s="5" t="s">
        <v>94</v>
      </c>
      <c r="E125" s="5" t="s">
        <v>330</v>
      </c>
      <c r="F125" s="5" t="s">
        <v>203</v>
      </c>
      <c r="G125" s="5"/>
      <c r="H125" s="5" t="s">
        <v>204</v>
      </c>
      <c r="I125" s="5" t="s">
        <v>386</v>
      </c>
      <c r="J125" s="5"/>
      <c r="K125" s="5"/>
      <c r="L125" s="5"/>
      <c r="M125" s="5"/>
      <c r="N125" s="5"/>
      <c r="O125" s="5"/>
      <c r="Y125" s="5"/>
    </row>
    <row r="126" spans="1:25" ht="13.5" customHeight="1">
      <c r="A126" s="5" t="str">
        <f>_xlfn.XLOOKUP(D126,資料表及主鍵!C:C,資料表及主鍵!A:A)</f>
        <v>報名</v>
      </c>
      <c r="B126" s="5" t="str">
        <f>_xlfn.XLOOKUP(D126,資料表及主鍵!C:C,資料表及主鍵!B:B)</f>
        <v>報名明細檔</v>
      </c>
      <c r="C126" s="5" t="str">
        <f t="shared" si="4"/>
        <v>pro_order_detail.extend_date</v>
      </c>
      <c r="D126" s="5" t="s">
        <v>94</v>
      </c>
      <c r="E126" s="5" t="s">
        <v>387</v>
      </c>
      <c r="F126" s="5" t="s">
        <v>203</v>
      </c>
      <c r="G126" s="5"/>
      <c r="H126" s="5" t="s">
        <v>204</v>
      </c>
      <c r="I126" s="5" t="s">
        <v>388</v>
      </c>
      <c r="J126" s="5"/>
      <c r="K126" s="5"/>
      <c r="L126" s="5"/>
      <c r="M126" s="5"/>
      <c r="N126" s="5"/>
      <c r="O126" s="5"/>
      <c r="Y126" s="5"/>
    </row>
    <row r="127" spans="1:25" ht="13.5" customHeight="1">
      <c r="A127" s="5" t="str">
        <f>_xlfn.XLOOKUP(D127,資料表及主鍵!C:C,資料表及主鍵!A:A)</f>
        <v>報名</v>
      </c>
      <c r="B127" s="5" t="str">
        <f>_xlfn.XLOOKUP(D127,資料表及主鍵!C:C,資料表及主鍵!B:B)</f>
        <v>報名明細檔</v>
      </c>
      <c r="C127" s="5" t="str">
        <f t="shared" si="4"/>
        <v>pro_order_detail.pay</v>
      </c>
      <c r="D127" s="5" t="s">
        <v>94</v>
      </c>
      <c r="E127" s="5" t="s">
        <v>389</v>
      </c>
      <c r="F127" s="5" t="s">
        <v>216</v>
      </c>
      <c r="G127" s="5"/>
      <c r="H127" s="5" t="s">
        <v>204</v>
      </c>
      <c r="I127" s="5" t="s">
        <v>390</v>
      </c>
      <c r="J127" s="5"/>
      <c r="K127" s="5"/>
      <c r="L127" s="5"/>
      <c r="M127" s="5"/>
      <c r="N127" s="5"/>
      <c r="O127" s="5"/>
      <c r="Y127" s="5"/>
    </row>
    <row r="128" spans="1:25" ht="13.5" customHeight="1">
      <c r="A128" s="5" t="str">
        <f>_xlfn.XLOOKUP(D128,資料表及主鍵!C:C,資料表及主鍵!A:A)</f>
        <v>報名</v>
      </c>
      <c r="B128" s="5" t="str">
        <f>_xlfn.XLOOKUP(D128,資料表及主鍵!C:C,資料表及主鍵!B:B)</f>
        <v>報名明細檔</v>
      </c>
      <c r="C128" s="5" t="str">
        <f t="shared" si="4"/>
        <v>pro_order_detail.pay_date</v>
      </c>
      <c r="D128" s="5" t="s">
        <v>94</v>
      </c>
      <c r="E128" s="5" t="s">
        <v>391</v>
      </c>
      <c r="F128" s="5" t="s">
        <v>203</v>
      </c>
      <c r="G128" s="5"/>
      <c r="H128" s="5" t="s">
        <v>204</v>
      </c>
      <c r="I128" s="5" t="s">
        <v>392</v>
      </c>
      <c r="J128" s="5"/>
      <c r="K128" s="5"/>
      <c r="L128" s="5"/>
      <c r="M128" s="5"/>
      <c r="N128" s="5"/>
      <c r="O128" s="5"/>
      <c r="Y128" s="5"/>
    </row>
    <row r="129" spans="1:25" ht="13.5" customHeight="1">
      <c r="A129" s="5" t="str">
        <f>_xlfn.XLOOKUP(D129,資料表及主鍵!C:C,資料表及主鍵!A:A)</f>
        <v>報名</v>
      </c>
      <c r="B129" s="5" t="str">
        <f>_xlfn.XLOOKUP(D129,資料表及主鍵!C:C,資料表及主鍵!B:B)</f>
        <v>報名明細檔</v>
      </c>
      <c r="C129" s="5" t="str">
        <f t="shared" si="4"/>
        <v>pro_order_detail.keyin1</v>
      </c>
      <c r="D129" s="5" t="s">
        <v>94</v>
      </c>
      <c r="E129" s="5" t="s">
        <v>336</v>
      </c>
      <c r="F129" s="5" t="s">
        <v>199</v>
      </c>
      <c r="G129" s="5"/>
      <c r="H129" s="5" t="s">
        <v>204</v>
      </c>
      <c r="I129" s="5" t="s">
        <v>393</v>
      </c>
      <c r="J129" s="5" t="s">
        <v>394</v>
      </c>
      <c r="K129" s="5"/>
      <c r="L129" s="5"/>
      <c r="M129" s="5"/>
      <c r="N129" s="5"/>
      <c r="O129" s="5"/>
      <c r="Y129" s="5"/>
    </row>
    <row r="130" spans="1:25" ht="13.5" customHeight="1">
      <c r="A130" s="5" t="str">
        <f>_xlfn.XLOOKUP(D130,資料表及主鍵!C:C,資料表及主鍵!A:A)</f>
        <v>報名</v>
      </c>
      <c r="B130" s="5" t="str">
        <f>_xlfn.XLOOKUP(D130,資料表及主鍵!C:C,資料表及主鍵!B:B)</f>
        <v>報名明細檔</v>
      </c>
      <c r="C130" s="5" t="str">
        <f t="shared" si="4"/>
        <v>pro_order_detail.demo</v>
      </c>
      <c r="D130" s="5" t="s">
        <v>94</v>
      </c>
      <c r="E130" s="5" t="s">
        <v>220</v>
      </c>
      <c r="F130" s="5" t="s">
        <v>221</v>
      </c>
      <c r="G130" s="5" t="s">
        <v>222</v>
      </c>
      <c r="H130" s="5" t="s">
        <v>204</v>
      </c>
      <c r="I130" s="5" t="s">
        <v>395</v>
      </c>
      <c r="J130" s="5"/>
      <c r="K130" s="5"/>
      <c r="L130" s="5"/>
      <c r="M130" s="5"/>
      <c r="N130" s="5"/>
      <c r="O130" s="5"/>
      <c r="Y130" s="5"/>
    </row>
    <row r="131" spans="1:25" ht="13.5" customHeight="1">
      <c r="A131" s="5" t="str">
        <f>_xlfn.XLOOKUP(D131,資料表及主鍵!C:C,資料表及主鍵!A:A)</f>
        <v>報名</v>
      </c>
      <c r="B131" s="5" t="str">
        <f>_xlfn.XLOOKUP(D131,資料表及主鍵!C:C,資料表及主鍵!B:B)</f>
        <v>報名明細檔</v>
      </c>
      <c r="C131" s="5" t="str">
        <f t="shared" si="4"/>
        <v>pro_order_detail.customize_data</v>
      </c>
      <c r="D131" s="5" t="s">
        <v>94</v>
      </c>
      <c r="E131" s="5" t="s">
        <v>245</v>
      </c>
      <c r="F131" s="5" t="s">
        <v>221</v>
      </c>
      <c r="G131" s="5" t="s">
        <v>222</v>
      </c>
      <c r="H131" s="5" t="s">
        <v>204</v>
      </c>
      <c r="I131" s="5" t="s">
        <v>396</v>
      </c>
      <c r="J131" s="5"/>
      <c r="K131" s="5"/>
      <c r="L131" s="5"/>
      <c r="M131" s="5"/>
      <c r="N131" s="5"/>
      <c r="O131" s="5"/>
      <c r="Y131" s="5"/>
    </row>
    <row r="132" spans="1:25" ht="13.5" customHeight="1">
      <c r="A132" s="5" t="str">
        <f>_xlfn.XLOOKUP(D132,資料表及主鍵!C:C,資料表及主鍵!A:A)</f>
        <v>報名</v>
      </c>
      <c r="B132" s="5" t="str">
        <f>_xlfn.XLOOKUP(D132,資料表及主鍵!C:C,資料表及主鍵!B:B)</f>
        <v>報名明細檔</v>
      </c>
      <c r="C132" s="5" t="str">
        <f t="shared" si="4"/>
        <v>pro_order_detail.printed_files</v>
      </c>
      <c r="D132" s="5" t="s">
        <v>94</v>
      </c>
      <c r="E132" s="5" t="s">
        <v>397</v>
      </c>
      <c r="F132" s="5" t="s">
        <v>221</v>
      </c>
      <c r="G132" s="5" t="s">
        <v>222</v>
      </c>
      <c r="H132" s="5" t="s">
        <v>204</v>
      </c>
      <c r="I132" s="5" t="s">
        <v>398</v>
      </c>
      <c r="J132" s="5"/>
      <c r="K132" s="5" t="s">
        <v>399</v>
      </c>
      <c r="L132" s="5"/>
      <c r="M132" s="5"/>
      <c r="N132" s="5"/>
      <c r="O132" s="5"/>
      <c r="Y132" s="5"/>
    </row>
    <row r="133" spans="1:25" ht="13.5" customHeight="1">
      <c r="A133" s="5" t="str">
        <f>_xlfn.XLOOKUP(D133,資料表及主鍵!C:C,資料表及主鍵!A:A)</f>
        <v>報名</v>
      </c>
      <c r="B133" s="5" t="str">
        <f>_xlfn.XLOOKUP(D133,資料表及主鍵!C:C,資料表及主鍵!B:B)</f>
        <v>報名明細檔</v>
      </c>
      <c r="C133" s="5"/>
      <c r="D133" s="5" t="s">
        <v>94</v>
      </c>
      <c r="E133" s="5" t="s">
        <v>713</v>
      </c>
      <c r="F133" s="5" t="s">
        <v>199</v>
      </c>
      <c r="G133" s="5"/>
      <c r="H133" s="5" t="s">
        <v>204</v>
      </c>
      <c r="I133" s="5"/>
      <c r="J133" s="5"/>
      <c r="K133" s="5"/>
      <c r="L133" s="5"/>
      <c r="M133" s="5"/>
      <c r="N133" s="5"/>
      <c r="O133" s="5"/>
      <c r="Y133" s="5"/>
    </row>
    <row r="134" spans="1:25" ht="13.5" customHeight="1">
      <c r="A134" s="5" t="str">
        <f>_xlfn.XLOOKUP(D134,資料表及主鍵!C:C,資料表及主鍵!A:A)</f>
        <v>報名</v>
      </c>
      <c r="B134" s="5" t="str">
        <f>_xlfn.XLOOKUP(D134,資料表及主鍵!C:C,資料表及主鍵!B:B)</f>
        <v>報名明細檔</v>
      </c>
      <c r="C134" s="5"/>
      <c r="D134" s="5" t="s">
        <v>94</v>
      </c>
      <c r="E134" s="5" t="s">
        <v>714</v>
      </c>
      <c r="F134" s="5" t="s">
        <v>221</v>
      </c>
      <c r="G134" s="5">
        <v>100</v>
      </c>
      <c r="H134" s="5" t="s">
        <v>204</v>
      </c>
      <c r="I134" s="5"/>
      <c r="J134" s="5"/>
      <c r="K134" s="5"/>
      <c r="L134" s="5"/>
      <c r="M134" s="5"/>
      <c r="N134" s="5"/>
      <c r="O134" s="5"/>
      <c r="Y134" s="5"/>
    </row>
    <row r="135" spans="1:25" ht="13.5" customHeight="1">
      <c r="A135" s="5" t="str">
        <f>_xlfn.XLOOKUP(D135,資料表及主鍵!C:C,資料表及主鍵!A:A)</f>
        <v>報名</v>
      </c>
      <c r="B135" s="5" t="str">
        <f>_xlfn.XLOOKUP(D135,資料表及主鍵!C:C,資料表及主鍵!B:B)</f>
        <v>報名明細檔</v>
      </c>
      <c r="C135" s="5"/>
      <c r="D135" s="5" t="s">
        <v>94</v>
      </c>
      <c r="E135" s="5" t="s">
        <v>715</v>
      </c>
      <c r="F135" s="5" t="s">
        <v>221</v>
      </c>
      <c r="G135" s="5" t="s">
        <v>222</v>
      </c>
      <c r="H135" s="5" t="s">
        <v>204</v>
      </c>
      <c r="I135" s="5"/>
      <c r="J135" s="5"/>
      <c r="K135" s="5"/>
      <c r="L135" s="5"/>
      <c r="M135" s="5"/>
      <c r="N135" s="5"/>
      <c r="O135" s="5"/>
      <c r="Y135" s="5"/>
    </row>
    <row r="136" spans="1:25" ht="13.5" customHeight="1">
      <c r="A136" s="5" t="str">
        <f>_xlfn.XLOOKUP(D136,資料表及主鍵!C:C,資料表及主鍵!A:A)</f>
        <v>報名</v>
      </c>
      <c r="B136" s="5" t="str">
        <f>_xlfn.XLOOKUP(D136,資料表及主鍵!C:C,資料表及主鍵!B:B)</f>
        <v>報名明細檔</v>
      </c>
      <c r="C136" s="5"/>
      <c r="D136" s="5" t="s">
        <v>94</v>
      </c>
      <c r="E136" s="5" t="s">
        <v>716</v>
      </c>
      <c r="F136" s="5" t="s">
        <v>221</v>
      </c>
      <c r="G136" s="5" t="s">
        <v>222</v>
      </c>
      <c r="H136" s="5" t="s">
        <v>204</v>
      </c>
      <c r="I136" s="5"/>
      <c r="J136" s="5"/>
      <c r="K136" s="5"/>
      <c r="L136" s="5"/>
      <c r="M136" s="5"/>
      <c r="N136" s="5"/>
      <c r="O136" s="5"/>
      <c r="Y136" s="5"/>
    </row>
    <row r="137" spans="1:25" ht="13.5" customHeight="1">
      <c r="A137" s="5" t="str">
        <f>_xlfn.XLOOKUP(D137,資料表及主鍵!C:C,資料表及主鍵!A:A)</f>
        <v>報名</v>
      </c>
      <c r="B137" s="5" t="str">
        <f>_xlfn.XLOOKUP(D137,資料表及主鍵!C:C,資料表及主鍵!B:B)</f>
        <v>報名明細檔</v>
      </c>
      <c r="C137" s="5"/>
      <c r="D137" s="5" t="s">
        <v>94</v>
      </c>
      <c r="E137" s="5" t="s">
        <v>717</v>
      </c>
      <c r="F137" s="5" t="s">
        <v>718</v>
      </c>
      <c r="G137" s="5"/>
      <c r="H137" s="5" t="s">
        <v>204</v>
      </c>
      <c r="I137" s="5"/>
      <c r="J137" s="5"/>
      <c r="K137" s="5"/>
      <c r="L137" s="5"/>
      <c r="M137" s="5"/>
      <c r="N137" s="5"/>
      <c r="O137" s="5"/>
      <c r="Y137" s="5"/>
    </row>
    <row r="138" spans="1:25" ht="13.5" customHeight="1">
      <c r="A138" s="5" t="str">
        <f>_xlfn.XLOOKUP(D138,資料表及主鍵!C:C,資料表及主鍵!A:A)</f>
        <v>報名</v>
      </c>
      <c r="B138" s="5" t="str">
        <f>_xlfn.XLOOKUP(D138,資料表及主鍵!C:C,資料表及主鍵!B:B)</f>
        <v>(新1)報名收款記錄</v>
      </c>
      <c r="C138" s="5"/>
      <c r="D138" s="5" t="s">
        <v>97</v>
      </c>
      <c r="E138" s="5" t="s">
        <v>400</v>
      </c>
      <c r="F138" s="5" t="s">
        <v>221</v>
      </c>
      <c r="G138" s="5">
        <v>10</v>
      </c>
      <c r="H138" s="5" t="s">
        <v>204</v>
      </c>
      <c r="I138" s="5" t="s">
        <v>233</v>
      </c>
      <c r="J138" s="5"/>
      <c r="K138" s="5"/>
      <c r="L138" s="5"/>
      <c r="M138" s="5"/>
      <c r="N138" s="5"/>
      <c r="O138" s="5"/>
      <c r="Y138" s="5"/>
    </row>
    <row r="139" spans="1:25" ht="13.5" customHeight="1">
      <c r="A139" s="5" t="str">
        <f>_xlfn.XLOOKUP(D139,資料表及主鍵!C:C,資料表及主鍵!A:A)</f>
        <v>報名</v>
      </c>
      <c r="B139" s="5" t="str">
        <f>_xlfn.XLOOKUP(D139,資料表及主鍵!C:C,資料表及主鍵!B:B)</f>
        <v>(新1)報名收款記錄</v>
      </c>
      <c r="C139" s="5"/>
      <c r="D139" s="5" t="s">
        <v>97</v>
      </c>
      <c r="E139" s="5" t="s">
        <v>401</v>
      </c>
      <c r="F139" s="5" t="s">
        <v>199</v>
      </c>
      <c r="G139" s="5"/>
      <c r="H139" s="5" t="s">
        <v>204</v>
      </c>
      <c r="I139" s="5" t="s">
        <v>233</v>
      </c>
      <c r="J139" s="5"/>
      <c r="K139" s="5"/>
      <c r="L139" s="5"/>
      <c r="M139" s="5"/>
      <c r="N139" s="5"/>
      <c r="O139" s="5"/>
      <c r="Y139" s="5"/>
    </row>
    <row r="140" spans="1:25" ht="13.5" customHeight="1">
      <c r="A140" s="5" t="str">
        <f>_xlfn.XLOOKUP(D140,資料表及主鍵!C:C,資料表及主鍵!A:A)</f>
        <v>報名</v>
      </c>
      <c r="B140" s="5" t="str">
        <f>_xlfn.XLOOKUP(D140,資料表及主鍵!C:C,資料表及主鍵!B:B)</f>
        <v>(新1)報名收款記錄</v>
      </c>
      <c r="C140" s="5"/>
      <c r="D140" s="5" t="s">
        <v>97</v>
      </c>
      <c r="E140" s="5" t="s">
        <v>62</v>
      </c>
      <c r="F140" s="5" t="s">
        <v>199</v>
      </c>
      <c r="G140" s="5"/>
      <c r="H140" s="5" t="s">
        <v>200</v>
      </c>
      <c r="I140" s="5" t="s">
        <v>233</v>
      </c>
      <c r="J140" s="5"/>
      <c r="K140" s="5"/>
      <c r="L140" s="5"/>
      <c r="M140" s="5"/>
      <c r="N140" s="5"/>
      <c r="O140" s="5"/>
      <c r="Y140" s="5"/>
    </row>
    <row r="141" spans="1:25" ht="13.5" customHeight="1">
      <c r="A141" s="5" t="str">
        <f>_xlfn.XLOOKUP(D141,資料表及主鍵!C:C,資料表及主鍵!A:A)</f>
        <v>報名</v>
      </c>
      <c r="B141" s="5" t="str">
        <f>_xlfn.XLOOKUP(D141,資料表及主鍵!C:C,資料表及主鍵!B:B)</f>
        <v>(新1)報名收款記錄</v>
      </c>
      <c r="C141" s="5"/>
      <c r="D141" s="5" t="s">
        <v>97</v>
      </c>
      <c r="E141" s="5" t="s">
        <v>402</v>
      </c>
      <c r="F141" s="5" t="s">
        <v>221</v>
      </c>
      <c r="G141" s="5">
        <v>50</v>
      </c>
      <c r="H141" s="5" t="s">
        <v>204</v>
      </c>
      <c r="I141" s="5" t="s">
        <v>233</v>
      </c>
      <c r="J141" s="5"/>
      <c r="K141" s="5"/>
      <c r="L141" s="5"/>
      <c r="M141" s="5"/>
      <c r="N141" s="5"/>
      <c r="O141" s="5"/>
      <c r="Y141" s="5"/>
    </row>
    <row r="142" spans="1:25" ht="13.5" customHeight="1">
      <c r="A142" s="5" t="str">
        <f>_xlfn.XLOOKUP(D142,資料表及主鍵!C:C,資料表及主鍵!A:A)</f>
        <v>報名</v>
      </c>
      <c r="B142" s="5" t="str">
        <f>_xlfn.XLOOKUP(D142,資料表及主鍵!C:C,資料表及主鍵!B:B)</f>
        <v>(新1)報名收款記錄</v>
      </c>
      <c r="C142" s="5"/>
      <c r="D142" s="5" t="s">
        <v>97</v>
      </c>
      <c r="E142" s="5" t="s">
        <v>391</v>
      </c>
      <c r="F142" s="5" t="s">
        <v>203</v>
      </c>
      <c r="G142" s="5"/>
      <c r="H142" s="5" t="s">
        <v>204</v>
      </c>
      <c r="I142" s="5" t="s">
        <v>233</v>
      </c>
      <c r="J142" s="5"/>
      <c r="K142" s="5"/>
      <c r="L142" s="5"/>
      <c r="M142" s="5"/>
      <c r="N142" s="5"/>
      <c r="O142" s="5"/>
      <c r="Y142" s="5"/>
    </row>
    <row r="143" spans="1:25" ht="13.5" customHeight="1">
      <c r="A143" s="5" t="str">
        <f>_xlfn.XLOOKUP(D143,資料表及主鍵!C:C,資料表及主鍵!A:A)</f>
        <v>報名</v>
      </c>
      <c r="B143" s="5" t="str">
        <f>_xlfn.XLOOKUP(D143,資料表及主鍵!C:C,資料表及主鍵!B:B)</f>
        <v>(新1)報名收款記錄</v>
      </c>
      <c r="C143" s="5"/>
      <c r="D143" s="5" t="s">
        <v>97</v>
      </c>
      <c r="E143" s="5" t="s">
        <v>403</v>
      </c>
      <c r="F143" s="5" t="s">
        <v>221</v>
      </c>
      <c r="G143" s="5">
        <v>50</v>
      </c>
      <c r="H143" s="5" t="s">
        <v>204</v>
      </c>
      <c r="I143" s="5" t="s">
        <v>233</v>
      </c>
      <c r="J143" s="5"/>
      <c r="K143" s="5"/>
      <c r="L143" s="5"/>
      <c r="M143" s="5"/>
      <c r="N143" s="5"/>
      <c r="O143" s="5"/>
      <c r="Y143" s="5"/>
    </row>
    <row r="144" spans="1:25" ht="13.5" customHeight="1">
      <c r="A144" s="5" t="str">
        <f>_xlfn.XLOOKUP(D144,資料表及主鍵!C:C,資料表及主鍵!A:A)</f>
        <v>報名</v>
      </c>
      <c r="B144" s="5" t="str">
        <f>_xlfn.XLOOKUP(D144,資料表及主鍵!C:C,資料表及主鍵!B:B)</f>
        <v>(新1)報名收款記錄</v>
      </c>
      <c r="C144" s="5"/>
      <c r="D144" s="5" t="s">
        <v>97</v>
      </c>
      <c r="E144" s="5" t="s">
        <v>215</v>
      </c>
      <c r="F144" s="5" t="s">
        <v>216</v>
      </c>
      <c r="G144" s="5"/>
      <c r="H144" s="5" t="s">
        <v>204</v>
      </c>
      <c r="I144" s="5" t="s">
        <v>233</v>
      </c>
      <c r="J144" s="5"/>
      <c r="K144" s="5"/>
      <c r="L144" s="5"/>
      <c r="M144" s="5"/>
      <c r="N144" s="5"/>
      <c r="O144" s="5"/>
      <c r="Y144" s="5"/>
    </row>
    <row r="145" spans="1:25" ht="13.5" customHeight="1">
      <c r="A145" s="5" t="str">
        <f>_xlfn.XLOOKUP(D145,資料表及主鍵!C:C,資料表及主鍵!A:A)</f>
        <v>報名</v>
      </c>
      <c r="B145" s="5" t="str">
        <f>_xlfn.XLOOKUP(D145,資料表及主鍵!C:C,資料表及主鍵!B:B)</f>
        <v>(新1)報名收款記錄</v>
      </c>
      <c r="C145" s="5"/>
      <c r="D145" s="5" t="s">
        <v>97</v>
      </c>
      <c r="E145" s="5" t="s">
        <v>240</v>
      </c>
      <c r="F145" s="5" t="s">
        <v>203</v>
      </c>
      <c r="G145" s="5"/>
      <c r="H145" s="5" t="s">
        <v>204</v>
      </c>
      <c r="I145" s="5" t="s">
        <v>233</v>
      </c>
      <c r="J145" s="5"/>
      <c r="K145" s="5"/>
      <c r="L145" s="5"/>
      <c r="M145" s="5"/>
      <c r="N145" s="5"/>
      <c r="O145" s="5"/>
      <c r="Y145" s="5"/>
    </row>
    <row r="146" spans="1:25" ht="13.5" customHeight="1">
      <c r="A146" s="5" t="str">
        <f>_xlfn.XLOOKUP(D146,資料表及主鍵!C:C,資料表及主鍵!A:A)</f>
        <v>報名</v>
      </c>
      <c r="B146" s="5" t="str">
        <f>_xlfn.XLOOKUP(D146,資料表及主鍵!C:C,資料表及主鍵!B:B)</f>
        <v>報名主檔</v>
      </c>
      <c r="C146" s="5" t="str">
        <f t="shared" ref="C146:C156" si="5">D146&amp;"."&amp;E146</f>
        <v>pro_order.order_no</v>
      </c>
      <c r="D146" s="5" t="s">
        <v>90</v>
      </c>
      <c r="E146" s="5" t="s">
        <v>91</v>
      </c>
      <c r="F146" s="5" t="s">
        <v>221</v>
      </c>
      <c r="G146" s="5">
        <v>40</v>
      </c>
      <c r="H146" s="5" t="s">
        <v>200</v>
      </c>
      <c r="I146" s="5" t="s">
        <v>323</v>
      </c>
      <c r="J146" s="5"/>
      <c r="K146" s="5"/>
      <c r="L146" s="5"/>
      <c r="M146" s="5"/>
      <c r="N146" s="5"/>
      <c r="O146" s="5"/>
      <c r="Y146" s="5"/>
    </row>
    <row r="147" spans="1:25" ht="13.5" customHeight="1">
      <c r="A147" s="5" t="str">
        <f>_xlfn.XLOOKUP(D147,資料表及主鍵!C:C,資料表及主鍵!A:A)</f>
        <v>報名</v>
      </c>
      <c r="B147" s="5" t="str">
        <f>_xlfn.XLOOKUP(D147,資料表及主鍵!C:C,資料表及主鍵!B:B)</f>
        <v>報名主檔</v>
      </c>
      <c r="C147" s="5" t="str">
        <f t="shared" si="5"/>
        <v>pro_order.up_time</v>
      </c>
      <c r="D147" s="5" t="s">
        <v>90</v>
      </c>
      <c r="E147" s="5" t="s">
        <v>404</v>
      </c>
      <c r="F147" s="5" t="s">
        <v>203</v>
      </c>
      <c r="G147" s="5"/>
      <c r="H147" s="5" t="s">
        <v>204</v>
      </c>
      <c r="I147" s="5" t="s">
        <v>405</v>
      </c>
      <c r="J147" s="5"/>
      <c r="K147" s="5"/>
      <c r="L147" s="5"/>
      <c r="M147" s="5"/>
      <c r="N147" s="5"/>
      <c r="O147" s="5"/>
      <c r="Y147" s="5"/>
    </row>
    <row r="148" spans="1:25" ht="13.5" customHeight="1">
      <c r="A148" s="5" t="str">
        <f>_xlfn.XLOOKUP(D148,資料表及主鍵!C:C,資料表及主鍵!A:A)</f>
        <v>報名</v>
      </c>
      <c r="B148" s="5" t="str">
        <f>_xlfn.XLOOKUP(D148,資料表及主鍵!C:C,資料表及主鍵!B:B)</f>
        <v>報名主檔</v>
      </c>
      <c r="C148" s="5" t="str">
        <f t="shared" si="5"/>
        <v>pro_order.reg_time</v>
      </c>
      <c r="D148" s="5" t="s">
        <v>90</v>
      </c>
      <c r="E148" s="5" t="s">
        <v>240</v>
      </c>
      <c r="F148" s="5" t="s">
        <v>203</v>
      </c>
      <c r="G148" s="5"/>
      <c r="H148" s="5" t="s">
        <v>204</v>
      </c>
      <c r="I148" s="5" t="s">
        <v>406</v>
      </c>
      <c r="J148" s="5"/>
      <c r="K148" s="5"/>
      <c r="L148" s="5"/>
      <c r="M148" s="5"/>
      <c r="N148" s="5"/>
      <c r="O148" s="5"/>
      <c r="Y148" s="5"/>
    </row>
    <row r="149" spans="1:25" ht="13.5" customHeight="1">
      <c r="A149" s="5" t="str">
        <f>_xlfn.XLOOKUP(D149,資料表及主鍵!C:C,資料表及主鍵!A:A)</f>
        <v>報名</v>
      </c>
      <c r="B149" s="5" t="str">
        <f>_xlfn.XLOOKUP(D149,資料表及主鍵!C:C,資料表及主鍵!B:B)</f>
        <v>報名主檔</v>
      </c>
      <c r="C149" s="5" t="str">
        <f t="shared" si="5"/>
        <v>pro_order.keyin1</v>
      </c>
      <c r="D149" s="5" t="s">
        <v>90</v>
      </c>
      <c r="E149" s="5" t="s">
        <v>336</v>
      </c>
      <c r="F149" s="5" t="s">
        <v>221</v>
      </c>
      <c r="G149" s="5">
        <v>6</v>
      </c>
      <c r="H149" s="5" t="s">
        <v>204</v>
      </c>
      <c r="I149" s="5" t="s">
        <v>337</v>
      </c>
      <c r="J149" s="5" t="s">
        <v>407</v>
      </c>
      <c r="K149" s="5"/>
      <c r="L149" s="5"/>
      <c r="M149" s="5"/>
      <c r="N149" s="5"/>
      <c r="O149" s="5"/>
      <c r="Y149" s="5"/>
    </row>
    <row r="150" spans="1:25" ht="13.5" customHeight="1">
      <c r="A150" s="5" t="str">
        <f>_xlfn.XLOOKUP(D150,資料表及主鍵!C:C,資料表及主鍵!A:A)</f>
        <v>報名</v>
      </c>
      <c r="B150" s="5" t="str">
        <f>_xlfn.XLOOKUP(D150,資料表及主鍵!C:C,資料表及主鍵!B:B)</f>
        <v>報名主檔</v>
      </c>
      <c r="C150" s="5" t="str">
        <f t="shared" si="5"/>
        <v>pro_order.f_num</v>
      </c>
      <c r="D150" s="5" t="s">
        <v>90</v>
      </c>
      <c r="E150" s="5" t="s">
        <v>375</v>
      </c>
      <c r="F150" s="5" t="s">
        <v>199</v>
      </c>
      <c r="G150" s="5"/>
      <c r="H150" s="5" t="s">
        <v>204</v>
      </c>
      <c r="I150" s="5" t="s">
        <v>408</v>
      </c>
      <c r="J150" s="5" t="s">
        <v>409</v>
      </c>
      <c r="K150" s="5"/>
      <c r="L150" s="5"/>
      <c r="M150" s="5"/>
      <c r="N150" s="5"/>
      <c r="O150" s="5"/>
      <c r="Y150" s="5"/>
    </row>
    <row r="151" spans="1:25" ht="13.5" customHeight="1">
      <c r="A151" s="5" t="str">
        <f>_xlfn.XLOOKUP(D151,資料表及主鍵!C:C,資料表及主鍵!A:A)</f>
        <v>報名</v>
      </c>
      <c r="B151" s="5" t="str">
        <f>_xlfn.XLOOKUP(D151,資料表及主鍵!C:C,資料表及主鍵!B:B)</f>
        <v>報名主檔</v>
      </c>
      <c r="C151" s="5" t="str">
        <f t="shared" si="5"/>
        <v>pro_order.phone</v>
      </c>
      <c r="D151" s="5" t="s">
        <v>90</v>
      </c>
      <c r="E151" s="5" t="s">
        <v>334</v>
      </c>
      <c r="F151" s="5" t="s">
        <v>221</v>
      </c>
      <c r="G151" s="5" t="s">
        <v>222</v>
      </c>
      <c r="H151" s="5" t="s">
        <v>204</v>
      </c>
      <c r="I151" s="5" t="s">
        <v>410</v>
      </c>
      <c r="J151" s="5"/>
      <c r="K151" s="5"/>
      <c r="L151" s="5"/>
      <c r="M151" s="5"/>
      <c r="N151" s="5"/>
      <c r="O151" s="5"/>
      <c r="Y151" s="5"/>
    </row>
    <row r="152" spans="1:25" ht="13.5" customHeight="1">
      <c r="A152" s="5" t="str">
        <f>_xlfn.XLOOKUP(D152,資料表及主鍵!C:C,資料表及主鍵!A:A)</f>
        <v>報名</v>
      </c>
      <c r="B152" s="5" t="str">
        <f>_xlfn.XLOOKUP(D152,資料表及主鍵!C:C,資料表及主鍵!B:B)</f>
        <v>報名主檔</v>
      </c>
      <c r="C152" s="5" t="str">
        <f t="shared" si="5"/>
        <v>pro_order.activity_num</v>
      </c>
      <c r="D152" s="5" t="s">
        <v>90</v>
      </c>
      <c r="E152" s="5" t="s">
        <v>229</v>
      </c>
      <c r="F152" s="5" t="s">
        <v>199</v>
      </c>
      <c r="G152" s="5"/>
      <c r="H152" s="5" t="s">
        <v>204</v>
      </c>
      <c r="I152" s="5" t="s">
        <v>411</v>
      </c>
      <c r="J152" s="5" t="s">
        <v>412</v>
      </c>
      <c r="K152" s="5"/>
      <c r="L152" s="5"/>
      <c r="M152" s="5"/>
      <c r="N152" s="5"/>
      <c r="O152" s="5"/>
      <c r="Y152" s="5"/>
    </row>
    <row r="153" spans="1:25" ht="13.5" customHeight="1">
      <c r="A153" s="5" t="str">
        <f>_xlfn.XLOOKUP(D153,資料表及主鍵!C:C,資料表及主鍵!A:A)</f>
        <v>報名</v>
      </c>
      <c r="B153" s="5" t="str">
        <f>_xlfn.XLOOKUP(D153,資料表及主鍵!C:C,資料表及主鍵!B:B)</f>
        <v>報名主檔</v>
      </c>
      <c r="C153" s="5" t="str">
        <f t="shared" si="5"/>
        <v>pro_order.address</v>
      </c>
      <c r="D153" s="5" t="s">
        <v>90</v>
      </c>
      <c r="E153" s="5" t="s">
        <v>270</v>
      </c>
      <c r="F153" s="5" t="s">
        <v>221</v>
      </c>
      <c r="G153" s="5">
        <v>400</v>
      </c>
      <c r="H153" s="5" t="s">
        <v>204</v>
      </c>
      <c r="I153" s="5" t="s">
        <v>413</v>
      </c>
      <c r="J153" s="5"/>
      <c r="K153" s="5"/>
      <c r="L153" s="5"/>
      <c r="M153" s="5"/>
      <c r="N153" s="5"/>
      <c r="O153" s="5"/>
      <c r="Y153" s="5"/>
    </row>
    <row r="154" spans="1:25" ht="13.5" customHeight="1">
      <c r="A154" s="5" t="str">
        <f>_xlfn.XLOOKUP(D154,資料表及主鍵!C:C,資料表及主鍵!A:A)</f>
        <v>報名</v>
      </c>
      <c r="B154" s="5" t="str">
        <f>_xlfn.XLOOKUP(D154,資料表及主鍵!C:C,資料表及主鍵!B:B)</f>
        <v>報名主檔</v>
      </c>
      <c r="C154" s="5" t="str">
        <f t="shared" si="5"/>
        <v>pro_order.demo</v>
      </c>
      <c r="D154" s="5" t="s">
        <v>90</v>
      </c>
      <c r="E154" s="5" t="s">
        <v>220</v>
      </c>
      <c r="F154" s="5" t="s">
        <v>221</v>
      </c>
      <c r="G154" s="5" t="s">
        <v>222</v>
      </c>
      <c r="H154" s="5" t="s">
        <v>204</v>
      </c>
      <c r="I154" s="5" t="s">
        <v>223</v>
      </c>
      <c r="J154" s="5"/>
      <c r="K154" s="5"/>
      <c r="L154" s="5"/>
      <c r="M154" s="5"/>
      <c r="N154" s="5"/>
      <c r="O154" s="5"/>
      <c r="Y154" s="5"/>
    </row>
    <row r="155" spans="1:25" ht="13.5" customHeight="1">
      <c r="A155" s="5" t="str">
        <f>_xlfn.XLOOKUP(D155,資料表及主鍵!C:C,資料表及主鍵!A:A)</f>
        <v>報名</v>
      </c>
      <c r="B155" s="5" t="str">
        <f>_xlfn.XLOOKUP(D155,資料表及主鍵!C:C,資料表及主鍵!B:B)</f>
        <v>報名主檔</v>
      </c>
      <c r="C155" s="5" t="str">
        <f t="shared" si="5"/>
        <v>pro_order.customize_data</v>
      </c>
      <c r="D155" s="5" t="s">
        <v>90</v>
      </c>
      <c r="E155" s="5" t="s">
        <v>245</v>
      </c>
      <c r="F155" s="5" t="s">
        <v>221</v>
      </c>
      <c r="G155" s="5" t="s">
        <v>222</v>
      </c>
      <c r="H155" s="5" t="s">
        <v>204</v>
      </c>
      <c r="I155" s="5" t="s">
        <v>414</v>
      </c>
      <c r="J155" s="5"/>
      <c r="K155" s="5"/>
      <c r="L155" s="5"/>
      <c r="M155" s="5"/>
      <c r="N155" s="5"/>
      <c r="O155" s="5"/>
      <c r="Y155" s="5"/>
    </row>
    <row r="156" spans="1:25" ht="13.5" customHeight="1">
      <c r="A156" s="5" t="str">
        <f>_xlfn.XLOOKUP(D156,資料表及主鍵!C:C,資料表及主鍵!A:A)</f>
        <v>報名</v>
      </c>
      <c r="B156" s="5" t="str">
        <f>_xlfn.XLOOKUP(D156,資料表及主鍵!C:C,資料表及主鍵!B:B)</f>
        <v>報名主檔</v>
      </c>
      <c r="C156" s="5" t="str">
        <f t="shared" si="5"/>
        <v>pro_order.introducer</v>
      </c>
      <c r="D156" s="5" t="s">
        <v>90</v>
      </c>
      <c r="E156" s="5" t="s">
        <v>415</v>
      </c>
      <c r="F156" s="5" t="s">
        <v>199</v>
      </c>
      <c r="G156" s="5"/>
      <c r="H156" s="5" t="s">
        <v>204</v>
      </c>
      <c r="I156" s="5" t="s">
        <v>416</v>
      </c>
      <c r="J156" s="5"/>
      <c r="K156" s="5"/>
      <c r="L156" s="5"/>
      <c r="M156" s="5"/>
      <c r="N156" s="5"/>
      <c r="O156" s="5"/>
      <c r="Y156" s="5"/>
    </row>
    <row r="157" spans="1:25" ht="13.5" customHeight="1">
      <c r="A157" s="5" t="str">
        <f>_xlfn.XLOOKUP(D157,資料表及主鍵!C:C,資料表及主鍵!A:A)</f>
        <v>報名</v>
      </c>
      <c r="B157" s="5" t="str">
        <f>_xlfn.XLOOKUP(D157,資料表及主鍵!C:C,資料表及主鍵!B:B)</f>
        <v>報名主檔</v>
      </c>
      <c r="C157" s="5"/>
      <c r="D157" s="5" t="s">
        <v>90</v>
      </c>
      <c r="E157" s="5" t="s">
        <v>417</v>
      </c>
      <c r="F157" s="5" t="s">
        <v>276</v>
      </c>
      <c r="G157" s="5"/>
      <c r="H157" s="5" t="s">
        <v>204</v>
      </c>
      <c r="I157" s="5" t="s">
        <v>418</v>
      </c>
      <c r="J157" s="5"/>
      <c r="K157" s="5"/>
      <c r="L157" s="5"/>
      <c r="M157" s="5"/>
      <c r="N157" s="5"/>
      <c r="O157" s="5"/>
      <c r="Y157" s="5"/>
    </row>
    <row r="158" spans="1:25" ht="13.5" customHeight="1">
      <c r="A158" s="5" t="str">
        <f>_xlfn.XLOOKUP(D158,資料表及主鍵!C:C,資料表及主鍵!A:A)</f>
        <v>報名</v>
      </c>
      <c r="B158" s="5" t="str">
        <f>_xlfn.XLOOKUP(D158,資料表及主鍵!C:C,資料表及主鍵!B:B)</f>
        <v>報名主檔</v>
      </c>
      <c r="C158" s="5"/>
      <c r="D158" s="5" t="s">
        <v>90</v>
      </c>
      <c r="E158" s="5" t="s">
        <v>419</v>
      </c>
      <c r="F158" s="5" t="s">
        <v>221</v>
      </c>
      <c r="G158" s="5" t="s">
        <v>222</v>
      </c>
      <c r="H158" s="5" t="s">
        <v>204</v>
      </c>
      <c r="I158" s="5" t="s">
        <v>420</v>
      </c>
      <c r="J158" s="5"/>
      <c r="K158" s="5"/>
      <c r="L158" s="5"/>
      <c r="M158" s="5"/>
      <c r="N158" s="5"/>
      <c r="O158" s="5"/>
      <c r="Y158" s="5"/>
    </row>
    <row r="159" spans="1:25" ht="13.5" customHeight="1">
      <c r="A159" s="5" t="str">
        <f>_xlfn.XLOOKUP(D159,資料表及主鍵!C:C,資料表及主鍵!A:A)</f>
        <v>人事</v>
      </c>
      <c r="B159" s="5" t="str">
        <f>_xlfn.XLOOKUP(D159,資料表及主鍵!C:C,資料表及主鍵!B:B)</f>
        <v>職稱管理</v>
      </c>
      <c r="C159" s="5" t="str">
        <f t="shared" ref="C159:C190" si="6">D159&amp;"."&amp;E159</f>
        <v>member_title.num</v>
      </c>
      <c r="D159" s="5" t="s">
        <v>166</v>
      </c>
      <c r="E159" s="5" t="s">
        <v>62</v>
      </c>
      <c r="F159" s="5" t="s">
        <v>199</v>
      </c>
      <c r="G159" s="5"/>
      <c r="H159" s="5" t="s">
        <v>200</v>
      </c>
      <c r="I159" s="5" t="s">
        <v>201</v>
      </c>
      <c r="J159" s="5"/>
      <c r="K159" s="5"/>
      <c r="L159" s="5"/>
      <c r="M159" s="5"/>
      <c r="N159" s="5"/>
      <c r="O159" s="5"/>
      <c r="Y159" s="5"/>
    </row>
    <row r="160" spans="1:25" ht="13.5" customHeight="1">
      <c r="A160" s="5" t="str">
        <f>_xlfn.XLOOKUP(D160,資料表及主鍵!C:C,資料表及主鍵!A:A)</f>
        <v>人事</v>
      </c>
      <c r="B160" s="5" t="str">
        <f>_xlfn.XLOOKUP(D160,資料表及主鍵!C:C,資料表及主鍵!B:B)</f>
        <v>職稱管理</v>
      </c>
      <c r="C160" s="5" t="str">
        <f t="shared" si="6"/>
        <v>member_title.kind</v>
      </c>
      <c r="D160" s="5" t="s">
        <v>166</v>
      </c>
      <c r="E160" s="5" t="s">
        <v>209</v>
      </c>
      <c r="F160" s="5" t="s">
        <v>221</v>
      </c>
      <c r="G160" s="5">
        <v>200</v>
      </c>
      <c r="H160" s="5" t="s">
        <v>204</v>
      </c>
      <c r="I160" s="5" t="s">
        <v>421</v>
      </c>
      <c r="J160" s="5"/>
      <c r="K160" s="5"/>
      <c r="L160" s="5"/>
      <c r="M160" s="5"/>
      <c r="N160" s="5"/>
      <c r="O160" s="5"/>
      <c r="Y160" s="5"/>
    </row>
    <row r="161" spans="1:25" ht="13.5" customHeight="1">
      <c r="A161" s="5" t="str">
        <f>_xlfn.XLOOKUP(D161,資料表及主鍵!C:C,資料表及主鍵!A:A)</f>
        <v>人事</v>
      </c>
      <c r="B161" s="5" t="str">
        <f>_xlfn.XLOOKUP(D161,資料表及主鍵!C:C,資料表及主鍵!B:B)</f>
        <v>職稱管理</v>
      </c>
      <c r="C161" s="5" t="str">
        <f t="shared" si="6"/>
        <v>member_title.root</v>
      </c>
      <c r="D161" s="5" t="s">
        <v>166</v>
      </c>
      <c r="E161" s="5" t="s">
        <v>302</v>
      </c>
      <c r="F161" s="5" t="s">
        <v>199</v>
      </c>
      <c r="G161" s="5"/>
      <c r="H161" s="5" t="s">
        <v>204</v>
      </c>
      <c r="I161" s="5" t="s">
        <v>303</v>
      </c>
      <c r="J161" s="5"/>
      <c r="K161" s="5"/>
      <c r="L161" s="5"/>
      <c r="M161" s="5"/>
      <c r="N161" s="5"/>
      <c r="O161" s="5"/>
      <c r="Y161" s="5"/>
    </row>
    <row r="162" spans="1:25" ht="13.5" customHeight="1">
      <c r="A162" s="5" t="str">
        <f>_xlfn.XLOOKUP(D162,資料表及主鍵!C:C,資料表及主鍵!A:A)</f>
        <v>人事</v>
      </c>
      <c r="B162" s="5" t="str">
        <f>_xlfn.XLOOKUP(D162,資料表及主鍵!C:C,資料表及主鍵!B:B)</f>
        <v>職稱管理</v>
      </c>
      <c r="C162" s="5" t="str">
        <f t="shared" si="6"/>
        <v>member_title.range</v>
      </c>
      <c r="D162" s="5" t="s">
        <v>166</v>
      </c>
      <c r="E162" s="5" t="s">
        <v>304</v>
      </c>
      <c r="F162" s="5" t="s">
        <v>199</v>
      </c>
      <c r="G162" s="5"/>
      <c r="H162" s="5" t="s">
        <v>204</v>
      </c>
      <c r="I162" s="5" t="s">
        <v>264</v>
      </c>
      <c r="J162" s="5"/>
      <c r="K162" s="5"/>
      <c r="L162" s="5"/>
      <c r="M162" s="5"/>
      <c r="N162" s="5"/>
      <c r="O162" s="5"/>
      <c r="Y162" s="5"/>
    </row>
    <row r="163" spans="1:25" ht="13.5" customHeight="1">
      <c r="A163" s="5" t="str">
        <f>_xlfn.XLOOKUP(D163,資料表及主鍵!C:C,資料表及主鍵!A:A)</f>
        <v>人事</v>
      </c>
      <c r="B163" s="5" t="str">
        <f>_xlfn.XLOOKUP(D163,資料表及主鍵!C:C,資料表及主鍵!B:B)</f>
        <v>職稱管理</v>
      </c>
      <c r="C163" s="5" t="str">
        <f t="shared" si="6"/>
        <v>member_title.demo</v>
      </c>
      <c r="D163" s="5" t="s">
        <v>166</v>
      </c>
      <c r="E163" s="5" t="s">
        <v>220</v>
      </c>
      <c r="F163" s="5" t="s">
        <v>221</v>
      </c>
      <c r="G163" s="5" t="s">
        <v>222</v>
      </c>
      <c r="H163" s="5" t="s">
        <v>204</v>
      </c>
      <c r="I163" s="5" t="s">
        <v>223</v>
      </c>
      <c r="J163" s="5"/>
      <c r="K163" s="5"/>
      <c r="L163" s="5"/>
      <c r="M163" s="5"/>
      <c r="N163" s="5"/>
      <c r="O163" s="5"/>
      <c r="Y163" s="5"/>
    </row>
    <row r="164" spans="1:25" ht="13.5" customHeight="1">
      <c r="A164" s="5" t="str">
        <f>_xlfn.XLOOKUP(D164,資料表及主鍵!C:C,資料表及主鍵!A:A)</f>
        <v>人事</v>
      </c>
      <c r="B164" s="5" t="str">
        <f>_xlfn.XLOOKUP(D164,資料表及主鍵!C:C,資料表及主鍵!B:B)</f>
        <v>職稱管理</v>
      </c>
      <c r="C164" s="5" t="str">
        <f t="shared" si="6"/>
        <v>member_title.status</v>
      </c>
      <c r="D164" s="5" t="s">
        <v>166</v>
      </c>
      <c r="E164" s="5" t="s">
        <v>319</v>
      </c>
      <c r="F164" s="5" t="s">
        <v>221</v>
      </c>
      <c r="G164" s="5">
        <v>2</v>
      </c>
      <c r="H164" s="5" t="s">
        <v>204</v>
      </c>
      <c r="I164" s="5" t="s">
        <v>277</v>
      </c>
      <c r="J164" s="5" t="s">
        <v>422</v>
      </c>
      <c r="K164" s="5"/>
      <c r="L164" s="5"/>
      <c r="M164" s="5"/>
      <c r="N164" s="5"/>
      <c r="O164" s="5"/>
      <c r="Y164" s="5"/>
    </row>
    <row r="165" spans="1:25" ht="13.5" customHeight="1">
      <c r="A165" s="5" t="str">
        <f>_xlfn.XLOOKUP(D165,資料表及主鍵!C:C,資料表及主鍵!A:A)</f>
        <v>基本資料</v>
      </c>
      <c r="B165" s="5" t="str">
        <f>_xlfn.XLOOKUP(D165,資料表及主鍵!C:C,資料表及主鍵!B:B)</f>
        <v>品項相關文件檔</v>
      </c>
      <c r="C165" s="5" t="str">
        <f t="shared" si="6"/>
        <v>actItem_files.num</v>
      </c>
      <c r="D165" s="5" t="s">
        <v>114</v>
      </c>
      <c r="E165" s="5" t="s">
        <v>62</v>
      </c>
      <c r="F165" s="5" t="s">
        <v>199</v>
      </c>
      <c r="G165" s="5"/>
      <c r="H165" s="5" t="s">
        <v>200</v>
      </c>
      <c r="I165" s="5" t="s">
        <v>201</v>
      </c>
      <c r="J165" s="5"/>
      <c r="K165" s="5"/>
      <c r="L165" s="5"/>
      <c r="M165" s="5"/>
      <c r="N165" s="5"/>
      <c r="O165" s="5"/>
      <c r="Y165" s="5"/>
    </row>
    <row r="166" spans="1:25" ht="13.5" customHeight="1">
      <c r="A166" s="5" t="str">
        <f>_xlfn.XLOOKUP(D166,資料表及主鍵!C:C,資料表及主鍵!A:A)</f>
        <v>基本資料</v>
      </c>
      <c r="B166" s="5" t="str">
        <f>_xlfn.XLOOKUP(D166,資料表及主鍵!C:C,資料表及主鍵!B:B)</f>
        <v>品項相關文件檔</v>
      </c>
      <c r="C166" s="5" t="str">
        <f t="shared" si="6"/>
        <v>actItem_files.actItem_num</v>
      </c>
      <c r="D166" s="5" t="s">
        <v>114</v>
      </c>
      <c r="E166" s="5" t="s">
        <v>340</v>
      </c>
      <c r="F166" s="5" t="s">
        <v>199</v>
      </c>
      <c r="G166" s="5"/>
      <c r="H166" s="5" t="s">
        <v>200</v>
      </c>
      <c r="I166" s="5" t="s">
        <v>423</v>
      </c>
      <c r="J166" s="5" t="s">
        <v>424</v>
      </c>
      <c r="K166" s="5"/>
      <c r="L166" s="5"/>
      <c r="M166" s="5"/>
      <c r="N166" s="5"/>
      <c r="O166" s="5"/>
      <c r="Y166" s="5"/>
    </row>
    <row r="167" spans="1:25" ht="13.5" customHeight="1">
      <c r="A167" s="5" t="str">
        <f>_xlfn.XLOOKUP(D167,資料表及主鍵!C:C,資料表及主鍵!A:A)</f>
        <v>基本資料</v>
      </c>
      <c r="B167" s="5" t="str">
        <f>_xlfn.XLOOKUP(D167,資料表及主鍵!C:C,資料表及主鍵!B:B)</f>
        <v>品項相關文件檔</v>
      </c>
      <c r="C167" s="5" t="str">
        <f t="shared" si="6"/>
        <v>actItem_files.files_num</v>
      </c>
      <c r="D167" s="5" t="s">
        <v>114</v>
      </c>
      <c r="E167" s="5" t="s">
        <v>425</v>
      </c>
      <c r="F167" s="5" t="s">
        <v>199</v>
      </c>
      <c r="G167" s="5"/>
      <c r="H167" s="5" t="s">
        <v>200</v>
      </c>
      <c r="I167" s="5" t="s">
        <v>426</v>
      </c>
      <c r="J167" s="5" t="s">
        <v>427</v>
      </c>
      <c r="K167" s="5"/>
      <c r="L167" s="5"/>
      <c r="M167" s="5"/>
      <c r="N167" s="5"/>
      <c r="O167" s="5"/>
      <c r="Y167" s="5"/>
    </row>
    <row r="168" spans="1:25" ht="13.5" customHeight="1">
      <c r="A168" s="5" t="str">
        <f>_xlfn.XLOOKUP(D168,資料表及主鍵!C:C,資料表及主鍵!A:A)</f>
        <v>基本資料</v>
      </c>
      <c r="B168" s="5" t="str">
        <f>_xlfn.XLOOKUP(D168,資料表及主鍵!C:C,資料表及主鍵!B:B)</f>
        <v>品項相關文件檔</v>
      </c>
      <c r="C168" s="5" t="str">
        <f t="shared" si="6"/>
        <v>actItem_files.reg_time</v>
      </c>
      <c r="D168" s="5" t="s">
        <v>114</v>
      </c>
      <c r="E168" s="5" t="s">
        <v>240</v>
      </c>
      <c r="F168" s="5" t="s">
        <v>203</v>
      </c>
      <c r="G168" s="5"/>
      <c r="H168" s="5" t="s">
        <v>204</v>
      </c>
      <c r="I168" s="5" t="s">
        <v>279</v>
      </c>
      <c r="J168" s="5"/>
      <c r="K168" s="5"/>
      <c r="L168" s="5"/>
      <c r="M168" s="5"/>
      <c r="N168" s="5"/>
      <c r="O168" s="5"/>
      <c r="Y168" s="5"/>
    </row>
    <row r="169" spans="1:25" ht="13.5" customHeight="1">
      <c r="A169" s="5" t="str">
        <f>_xlfn.XLOOKUP(D169,資料表及主鍵!C:C,資料表及主鍵!A:A)</f>
        <v>人事</v>
      </c>
      <c r="B169" s="5" t="str">
        <f>_xlfn.XLOOKUP(D169,資料表及主鍵!C:C,資料表及主鍵!B:B)</f>
        <v>考勤</v>
      </c>
      <c r="C169" s="5" t="str">
        <f t="shared" si="6"/>
        <v>member_check.num</v>
      </c>
      <c r="D169" s="5" t="s">
        <v>162</v>
      </c>
      <c r="E169" s="5" t="s">
        <v>62</v>
      </c>
      <c r="F169" s="5" t="s">
        <v>199</v>
      </c>
      <c r="G169" s="5"/>
      <c r="H169" s="5" t="s">
        <v>200</v>
      </c>
      <c r="I169" s="5" t="s">
        <v>201</v>
      </c>
      <c r="J169" s="5"/>
      <c r="K169" s="5"/>
      <c r="L169" s="5"/>
      <c r="M169" s="5"/>
      <c r="N169" s="5"/>
      <c r="O169" s="5"/>
      <c r="Y169" s="5"/>
    </row>
    <row r="170" spans="1:25" ht="13.5" customHeight="1">
      <c r="A170" s="5" t="str">
        <f>_xlfn.XLOOKUP(D170,資料表及主鍵!C:C,資料表及主鍵!A:A)</f>
        <v>人事</v>
      </c>
      <c r="B170" s="5" t="str">
        <f>_xlfn.XLOOKUP(D170,資料表及主鍵!C:C,資料表及主鍵!B:B)</f>
        <v>考勤</v>
      </c>
      <c r="C170" s="5" t="str">
        <f t="shared" si="6"/>
        <v>member_check.mem_num</v>
      </c>
      <c r="D170" s="5" t="s">
        <v>162</v>
      </c>
      <c r="E170" s="5" t="s">
        <v>224</v>
      </c>
      <c r="F170" s="5" t="s">
        <v>199</v>
      </c>
      <c r="G170" s="5"/>
      <c r="H170" s="5" t="s">
        <v>204</v>
      </c>
      <c r="I170" s="5" t="s">
        <v>428</v>
      </c>
      <c r="J170" s="5"/>
      <c r="K170" s="5"/>
      <c r="L170" s="5"/>
      <c r="M170" s="5"/>
      <c r="N170" s="5"/>
      <c r="O170" s="5"/>
      <c r="Y170" s="5"/>
    </row>
    <row r="171" spans="1:25" ht="13.5" customHeight="1">
      <c r="A171" s="5" t="str">
        <f>_xlfn.XLOOKUP(D171,資料表及主鍵!C:C,資料表及主鍵!A:A)</f>
        <v>人事</v>
      </c>
      <c r="B171" s="5" t="str">
        <f>_xlfn.XLOOKUP(D171,資料表及主鍵!C:C,資料表及主鍵!B:B)</f>
        <v>考勤</v>
      </c>
      <c r="C171" s="5" t="str">
        <f t="shared" si="6"/>
        <v>member_check.check_date</v>
      </c>
      <c r="D171" s="5" t="s">
        <v>162</v>
      </c>
      <c r="E171" s="5" t="s">
        <v>429</v>
      </c>
      <c r="F171" s="5" t="s">
        <v>430</v>
      </c>
      <c r="G171" s="5"/>
      <c r="H171" s="5" t="s">
        <v>204</v>
      </c>
      <c r="I171" s="5" t="s">
        <v>0</v>
      </c>
      <c r="J171" s="5"/>
      <c r="K171" s="5"/>
      <c r="L171" s="5"/>
      <c r="M171" s="5"/>
      <c r="N171" s="5"/>
      <c r="O171" s="5"/>
      <c r="Y171" s="5"/>
    </row>
    <row r="172" spans="1:25" ht="13.5" customHeight="1">
      <c r="A172" s="5" t="str">
        <f>_xlfn.XLOOKUP(D172,資料表及主鍵!C:C,資料表及主鍵!A:A)</f>
        <v>人事</v>
      </c>
      <c r="B172" s="5" t="str">
        <f>_xlfn.XLOOKUP(D172,資料表及主鍵!C:C,資料表及主鍵!B:B)</f>
        <v>考勤</v>
      </c>
      <c r="C172" s="5" t="str">
        <f t="shared" si="6"/>
        <v>member_check.check_time</v>
      </c>
      <c r="D172" s="5" t="s">
        <v>162</v>
      </c>
      <c r="E172" s="5" t="s">
        <v>431</v>
      </c>
      <c r="F172" s="5" t="s">
        <v>432</v>
      </c>
      <c r="G172" s="5"/>
      <c r="H172" s="5" t="s">
        <v>204</v>
      </c>
      <c r="I172" s="5" t="s">
        <v>433</v>
      </c>
      <c r="J172" s="5"/>
      <c r="K172" s="5"/>
      <c r="L172" s="5"/>
      <c r="M172" s="5"/>
      <c r="N172" s="5"/>
      <c r="O172" s="5"/>
      <c r="Y172" s="5"/>
    </row>
    <row r="173" spans="1:25" ht="13.5" customHeight="1">
      <c r="A173" s="5" t="str">
        <f>_xlfn.XLOOKUP(D173,資料表及主鍵!C:C,資料表及主鍵!A:A)</f>
        <v>人事</v>
      </c>
      <c r="B173" s="5" t="str">
        <f>_xlfn.XLOOKUP(D173,資料表及主鍵!C:C,資料表及主鍵!B:B)</f>
        <v>考勤</v>
      </c>
      <c r="C173" s="5" t="str">
        <f t="shared" si="6"/>
        <v>member_check.check_type</v>
      </c>
      <c r="D173" s="5" t="s">
        <v>162</v>
      </c>
      <c r="E173" s="5" t="s">
        <v>434</v>
      </c>
      <c r="F173" s="5" t="s">
        <v>199</v>
      </c>
      <c r="G173" s="5"/>
      <c r="H173" s="5" t="s">
        <v>204</v>
      </c>
      <c r="I173" s="5" t="s">
        <v>435</v>
      </c>
      <c r="J173" s="5"/>
      <c r="K173" s="5"/>
      <c r="L173" s="5"/>
      <c r="M173" s="5"/>
      <c r="N173" s="5"/>
      <c r="O173" s="5"/>
      <c r="Y173" s="5"/>
    </row>
    <row r="174" spans="1:25" ht="13.5" customHeight="1">
      <c r="A174" s="5" t="str">
        <f>_xlfn.XLOOKUP(D174,資料表及主鍵!C:C,資料表及主鍵!A:A)</f>
        <v>人事</v>
      </c>
      <c r="B174" s="5" t="str">
        <f>_xlfn.XLOOKUP(D174,資料表及主鍵!C:C,資料表及主鍵!B:B)</f>
        <v>考勤</v>
      </c>
      <c r="C174" s="5" t="str">
        <f t="shared" si="6"/>
        <v>member_check.demo</v>
      </c>
      <c r="D174" s="5" t="s">
        <v>162</v>
      </c>
      <c r="E174" s="5" t="s">
        <v>220</v>
      </c>
      <c r="F174" s="5" t="s">
        <v>221</v>
      </c>
      <c r="G174" s="5" t="s">
        <v>222</v>
      </c>
      <c r="H174" s="5" t="s">
        <v>204</v>
      </c>
      <c r="I174" s="5" t="s">
        <v>223</v>
      </c>
      <c r="J174" s="5"/>
      <c r="K174" s="5"/>
      <c r="L174" s="5"/>
      <c r="M174" s="5"/>
      <c r="N174" s="5"/>
      <c r="O174" s="5"/>
      <c r="Y174" s="5"/>
    </row>
    <row r="175" spans="1:25" ht="13.5" customHeight="1">
      <c r="A175" s="5" t="str">
        <f>_xlfn.XLOOKUP(D175,資料表及主鍵!C:C,資料表及主鍵!A:A)</f>
        <v>人事</v>
      </c>
      <c r="B175" s="5" t="str">
        <f>_xlfn.XLOOKUP(D175,資料表及主鍵!C:C,資料表及主鍵!B:B)</f>
        <v>考勤</v>
      </c>
      <c r="C175" s="5" t="str">
        <f t="shared" si="6"/>
        <v>member_check.login_type</v>
      </c>
      <c r="D175" s="5" t="s">
        <v>162</v>
      </c>
      <c r="E175" s="5" t="s">
        <v>436</v>
      </c>
      <c r="F175" s="5" t="s">
        <v>199</v>
      </c>
      <c r="G175" s="5"/>
      <c r="H175" s="5" t="s">
        <v>204</v>
      </c>
      <c r="I175" s="5" t="s">
        <v>437</v>
      </c>
      <c r="J175" s="5" t="s">
        <v>438</v>
      </c>
      <c r="K175" s="5"/>
      <c r="L175" s="5"/>
      <c r="M175" s="5"/>
      <c r="N175" s="5"/>
      <c r="O175" s="5"/>
      <c r="Y175" s="5"/>
    </row>
    <row r="176" spans="1:25" ht="13.5" customHeight="1">
      <c r="A176" s="5" t="str">
        <f>_xlfn.XLOOKUP(D176,資料表及主鍵!C:C,資料表及主鍵!A:A)</f>
        <v>人事</v>
      </c>
      <c r="B176" s="5" t="str">
        <f>_xlfn.XLOOKUP(D176,資料表及主鍵!C:C,資料表及主鍵!B:B)</f>
        <v>考勤</v>
      </c>
      <c r="C176" s="5" t="str">
        <f t="shared" si="6"/>
        <v>member_check.login_ip</v>
      </c>
      <c r="D176" s="5" t="s">
        <v>162</v>
      </c>
      <c r="E176" s="5" t="s">
        <v>282</v>
      </c>
      <c r="F176" s="5" t="s">
        <v>221</v>
      </c>
      <c r="G176" s="5">
        <v>100</v>
      </c>
      <c r="H176" s="5" t="s">
        <v>204</v>
      </c>
      <c r="I176" s="5" t="s">
        <v>439</v>
      </c>
      <c r="J176" s="5"/>
      <c r="K176" s="5"/>
      <c r="L176" s="5"/>
      <c r="M176" s="5"/>
      <c r="N176" s="5"/>
      <c r="O176" s="5"/>
      <c r="Y176" s="5"/>
    </row>
    <row r="177" spans="1:25" ht="13.5" customHeight="1">
      <c r="A177" s="5" t="str">
        <f>_xlfn.XLOOKUP(D177,資料表及主鍵!C:C,資料表及主鍵!A:A)</f>
        <v>人事</v>
      </c>
      <c r="B177" s="5" t="str">
        <f>_xlfn.XLOOKUP(D177,資料表及主鍵!C:C,資料表及主鍵!B:B)</f>
        <v>考勤</v>
      </c>
      <c r="C177" s="5" t="str">
        <f t="shared" si="6"/>
        <v>member_check.hour</v>
      </c>
      <c r="D177" s="5" t="s">
        <v>162</v>
      </c>
      <c r="E177" s="5" t="s">
        <v>440</v>
      </c>
      <c r="F177" s="5" t="s">
        <v>199</v>
      </c>
      <c r="G177" s="5"/>
      <c r="H177" s="5" t="s">
        <v>204</v>
      </c>
      <c r="I177" s="5" t="s">
        <v>441</v>
      </c>
      <c r="J177" s="5"/>
      <c r="K177" s="5"/>
      <c r="L177" s="5"/>
      <c r="M177" s="5"/>
      <c r="N177" s="5"/>
      <c r="O177" s="5"/>
      <c r="Y177" s="5"/>
    </row>
    <row r="178" spans="1:25" ht="13.5" customHeight="1">
      <c r="A178" s="5" t="str">
        <f>_xlfn.XLOOKUP(D178,資料表及主鍵!C:C,資料表及主鍵!A:A)</f>
        <v>報名</v>
      </c>
      <c r="B178" s="5" t="str">
        <f>_xlfn.XLOOKUP(D178,資料表及主鍵!C:C,資料表及主鍵!B:B)</f>
        <v>活動報到檔</v>
      </c>
      <c r="C178" s="5" t="str">
        <f t="shared" si="6"/>
        <v>activity_check.num</v>
      </c>
      <c r="D178" s="5" t="s">
        <v>100</v>
      </c>
      <c r="E178" s="5" t="s">
        <v>62</v>
      </c>
      <c r="F178" s="5" t="s">
        <v>199</v>
      </c>
      <c r="G178" s="5"/>
      <c r="H178" s="5" t="s">
        <v>200</v>
      </c>
      <c r="I178" s="5" t="s">
        <v>201</v>
      </c>
      <c r="J178" s="5"/>
      <c r="K178" s="5" t="s">
        <v>442</v>
      </c>
      <c r="L178" s="5"/>
      <c r="M178" s="5"/>
      <c r="N178" s="5"/>
      <c r="O178" s="5"/>
      <c r="Y178" s="5"/>
    </row>
    <row r="179" spans="1:25" ht="13.5" customHeight="1">
      <c r="A179" s="5" t="str">
        <f>_xlfn.XLOOKUP(D179,資料表及主鍵!C:C,資料表及主鍵!A:A)</f>
        <v>報名</v>
      </c>
      <c r="B179" s="5" t="str">
        <f>_xlfn.XLOOKUP(D179,資料表及主鍵!C:C,資料表及主鍵!B:B)</f>
        <v>活動報到檔</v>
      </c>
      <c r="C179" s="5" t="str">
        <f t="shared" si="6"/>
        <v>activity_check.f_num</v>
      </c>
      <c r="D179" s="5" t="s">
        <v>100</v>
      </c>
      <c r="E179" s="5" t="s">
        <v>375</v>
      </c>
      <c r="F179" s="5" t="s">
        <v>199</v>
      </c>
      <c r="G179" s="5"/>
      <c r="H179" s="5" t="s">
        <v>204</v>
      </c>
      <c r="I179" s="5" t="s">
        <v>376</v>
      </c>
      <c r="J179" s="5" t="s">
        <v>377</v>
      </c>
      <c r="K179" s="5"/>
      <c r="L179" s="5"/>
      <c r="M179" s="5"/>
      <c r="N179" s="5"/>
      <c r="O179" s="5"/>
      <c r="Y179" s="5"/>
    </row>
    <row r="180" spans="1:25" ht="13.5" customHeight="1">
      <c r="A180" s="5" t="str">
        <f>_xlfn.XLOOKUP(D180,資料表及主鍵!C:C,資料表及主鍵!A:A)</f>
        <v>報名</v>
      </c>
      <c r="B180" s="5" t="str">
        <f>_xlfn.XLOOKUP(D180,資料表及主鍵!C:C,資料表及主鍵!B:B)</f>
        <v>活動報到檔</v>
      </c>
      <c r="C180" s="5" t="str">
        <f t="shared" si="6"/>
        <v>activity_check.activity_num</v>
      </c>
      <c r="D180" s="5" t="s">
        <v>100</v>
      </c>
      <c r="E180" s="5" t="s">
        <v>229</v>
      </c>
      <c r="F180" s="5" t="s">
        <v>199</v>
      </c>
      <c r="G180" s="5"/>
      <c r="H180" s="5" t="s">
        <v>204</v>
      </c>
      <c r="I180" s="5" t="s">
        <v>230</v>
      </c>
      <c r="J180" s="5" t="s">
        <v>231</v>
      </c>
      <c r="K180" s="5"/>
      <c r="L180" s="5"/>
      <c r="M180" s="5"/>
      <c r="N180" s="5"/>
      <c r="O180" s="5"/>
      <c r="Y180" s="5"/>
    </row>
    <row r="181" spans="1:25" ht="13.5" customHeight="1">
      <c r="A181" s="5" t="str">
        <f>_xlfn.XLOOKUP(D181,資料表及主鍵!C:C,資料表及主鍵!A:A)</f>
        <v>報名</v>
      </c>
      <c r="B181" s="5" t="str">
        <f>_xlfn.XLOOKUP(D181,資料表及主鍵!C:C,資料表及主鍵!B:B)</f>
        <v>活動報到檔</v>
      </c>
      <c r="C181" s="5" t="str">
        <f t="shared" si="6"/>
        <v>activity_check.reg_time</v>
      </c>
      <c r="D181" s="5" t="s">
        <v>100</v>
      </c>
      <c r="E181" s="5" t="s">
        <v>240</v>
      </c>
      <c r="F181" s="5" t="s">
        <v>203</v>
      </c>
      <c r="G181" s="5"/>
      <c r="H181" s="5" t="s">
        <v>204</v>
      </c>
      <c r="I181" s="5" t="s">
        <v>443</v>
      </c>
      <c r="J181" s="5"/>
      <c r="K181" s="5"/>
      <c r="L181" s="5"/>
      <c r="M181" s="5"/>
      <c r="N181" s="5"/>
      <c r="O181" s="5"/>
      <c r="Y181" s="5"/>
    </row>
    <row r="182" spans="1:25" ht="13.5" customHeight="1">
      <c r="A182" s="5" t="str">
        <f>_xlfn.XLOOKUP(D182,資料表及主鍵!C:C,資料表及主鍵!A:A)</f>
        <v>報名</v>
      </c>
      <c r="B182" s="5" t="str">
        <f>_xlfn.XLOOKUP(D182,資料表及主鍵!C:C,資料表及主鍵!B:B)</f>
        <v>活動報到檔</v>
      </c>
      <c r="C182" s="5" t="str">
        <f t="shared" si="6"/>
        <v>activity_check.status</v>
      </c>
      <c r="D182" s="5" t="s">
        <v>100</v>
      </c>
      <c r="E182" s="5" t="s">
        <v>319</v>
      </c>
      <c r="F182" s="5" t="s">
        <v>199</v>
      </c>
      <c r="G182" s="5"/>
      <c r="H182" s="5" t="s">
        <v>204</v>
      </c>
      <c r="I182" s="5" t="s">
        <v>277</v>
      </c>
      <c r="J182" s="5" t="s">
        <v>444</v>
      </c>
      <c r="K182" s="5"/>
      <c r="L182" s="5"/>
      <c r="M182" s="5"/>
      <c r="N182" s="5"/>
      <c r="O182" s="5"/>
      <c r="Y182" s="5"/>
    </row>
    <row r="183" spans="1:25" ht="13.5" customHeight="1">
      <c r="A183" s="5" t="str">
        <f>_xlfn.XLOOKUP(D183,資料表及主鍵!C:C,資料表及主鍵!A:A)</f>
        <v>報名</v>
      </c>
      <c r="B183" s="5" t="str">
        <f>_xlfn.XLOOKUP(D183,資料表及主鍵!C:C,資料表及主鍵!B:B)</f>
        <v>活動報到檔</v>
      </c>
      <c r="C183" s="5" t="str">
        <f t="shared" si="6"/>
        <v>activity_check.qty</v>
      </c>
      <c r="D183" s="5" t="s">
        <v>100</v>
      </c>
      <c r="E183" s="5" t="s">
        <v>344</v>
      </c>
      <c r="F183" s="5" t="s">
        <v>199</v>
      </c>
      <c r="G183" s="5"/>
      <c r="H183" s="5" t="s">
        <v>204</v>
      </c>
      <c r="I183" s="5" t="s">
        <v>445</v>
      </c>
      <c r="J183" s="5"/>
      <c r="K183" s="5"/>
      <c r="L183" s="5"/>
      <c r="M183" s="5"/>
      <c r="N183" s="5"/>
      <c r="O183" s="5"/>
      <c r="Y183" s="5"/>
    </row>
    <row r="184" spans="1:25" ht="13.5" customHeight="1">
      <c r="A184" s="5" t="str">
        <f>_xlfn.XLOOKUP(D184,資料表及主鍵!C:C,資料表及主鍵!A:A)</f>
        <v>庫存</v>
      </c>
      <c r="B184" s="5" t="str">
        <f>_xlfn.XLOOKUP(D184,資料表及主鍵!C:C,資料表及主鍵!B:B)</f>
        <v>倉庫資料主檔</v>
      </c>
      <c r="C184" s="5" t="str">
        <f t="shared" si="6"/>
        <v>stock_kind.num</v>
      </c>
      <c r="D184" s="5" t="s">
        <v>145</v>
      </c>
      <c r="E184" s="5" t="s">
        <v>62</v>
      </c>
      <c r="F184" s="5" t="s">
        <v>199</v>
      </c>
      <c r="G184" s="5"/>
      <c r="H184" s="5" t="s">
        <v>200</v>
      </c>
      <c r="I184" s="5" t="s">
        <v>201</v>
      </c>
      <c r="J184" s="5"/>
      <c r="K184" s="5"/>
      <c r="L184" s="5"/>
      <c r="M184" s="5"/>
      <c r="N184" s="5"/>
      <c r="O184" s="5"/>
      <c r="Y184" s="5"/>
    </row>
    <row r="185" spans="1:25" ht="13.5" customHeight="1">
      <c r="A185" s="5" t="str">
        <f>_xlfn.XLOOKUP(D185,資料表及主鍵!C:C,資料表及主鍵!A:A)</f>
        <v>庫存</v>
      </c>
      <c r="B185" s="5" t="str">
        <f>_xlfn.XLOOKUP(D185,資料表及主鍵!C:C,資料表及主鍵!B:B)</f>
        <v>倉庫資料主檔</v>
      </c>
      <c r="C185" s="5" t="str">
        <f t="shared" si="6"/>
        <v>stock_kind.kind</v>
      </c>
      <c r="D185" s="5" t="s">
        <v>145</v>
      </c>
      <c r="E185" s="5" t="s">
        <v>209</v>
      </c>
      <c r="F185" s="5" t="s">
        <v>221</v>
      </c>
      <c r="G185" s="5">
        <v>200</v>
      </c>
      <c r="H185" s="5" t="s">
        <v>204</v>
      </c>
      <c r="I185" s="5" t="s">
        <v>446</v>
      </c>
      <c r="J185" s="5"/>
      <c r="K185" s="5"/>
      <c r="L185" s="5"/>
      <c r="M185" s="5"/>
      <c r="N185" s="5"/>
      <c r="O185" s="5"/>
      <c r="Y185" s="5"/>
    </row>
    <row r="186" spans="1:25" ht="13.5" customHeight="1">
      <c r="A186" s="5" t="str">
        <f>_xlfn.XLOOKUP(D186,資料表及主鍵!C:C,資料表及主鍵!A:A)</f>
        <v>庫存</v>
      </c>
      <c r="B186" s="5" t="str">
        <f>_xlfn.XLOOKUP(D186,資料表及主鍵!C:C,資料表及主鍵!B:B)</f>
        <v>倉庫資料主檔</v>
      </c>
      <c r="C186" s="5" t="str">
        <f t="shared" si="6"/>
        <v>stock_kind.root</v>
      </c>
      <c r="D186" s="5" t="s">
        <v>145</v>
      </c>
      <c r="E186" s="5" t="s">
        <v>302</v>
      </c>
      <c r="F186" s="5" t="s">
        <v>199</v>
      </c>
      <c r="G186" s="5"/>
      <c r="H186" s="5" t="s">
        <v>204</v>
      </c>
      <c r="I186" s="5" t="s">
        <v>303</v>
      </c>
      <c r="J186" s="5"/>
      <c r="K186" s="5"/>
      <c r="L186" s="5"/>
      <c r="M186" s="5"/>
      <c r="N186" s="5"/>
      <c r="O186" s="5"/>
      <c r="Y186" s="5"/>
    </row>
    <row r="187" spans="1:25" ht="13.5" customHeight="1">
      <c r="A187" s="5" t="str">
        <f>_xlfn.XLOOKUP(D187,資料表及主鍵!C:C,資料表及主鍵!A:A)</f>
        <v>庫存</v>
      </c>
      <c r="B187" s="5" t="str">
        <f>_xlfn.XLOOKUP(D187,資料表及主鍵!C:C,資料表及主鍵!B:B)</f>
        <v>倉庫資料主檔</v>
      </c>
      <c r="C187" s="5" t="str">
        <f t="shared" si="6"/>
        <v>stock_kind.range</v>
      </c>
      <c r="D187" s="5" t="s">
        <v>145</v>
      </c>
      <c r="E187" s="5" t="s">
        <v>304</v>
      </c>
      <c r="F187" s="5" t="s">
        <v>199</v>
      </c>
      <c r="G187" s="5"/>
      <c r="H187" s="5" t="s">
        <v>204</v>
      </c>
      <c r="I187" s="5" t="s">
        <v>264</v>
      </c>
      <c r="J187" s="5"/>
      <c r="K187" s="5"/>
      <c r="L187" s="5"/>
      <c r="M187" s="5"/>
      <c r="N187" s="5"/>
      <c r="O187" s="5"/>
      <c r="Y187" s="5"/>
    </row>
    <row r="188" spans="1:25" ht="13.5" customHeight="1">
      <c r="A188" s="5" t="str">
        <f>_xlfn.XLOOKUP(D188,資料表及主鍵!C:C,資料表及主鍵!A:A)</f>
        <v>庫存</v>
      </c>
      <c r="B188" s="5" t="str">
        <f>_xlfn.XLOOKUP(D188,資料表及主鍵!C:C,資料表及主鍵!B:B)</f>
        <v>倉庫資料主檔</v>
      </c>
      <c r="C188" s="5" t="str">
        <f t="shared" si="6"/>
        <v>stock_kind.demo</v>
      </c>
      <c r="D188" s="5" t="s">
        <v>145</v>
      </c>
      <c r="E188" s="5" t="s">
        <v>220</v>
      </c>
      <c r="F188" s="5" t="s">
        <v>221</v>
      </c>
      <c r="G188" s="5" t="s">
        <v>222</v>
      </c>
      <c r="H188" s="5" t="s">
        <v>204</v>
      </c>
      <c r="I188" s="5" t="s">
        <v>223</v>
      </c>
      <c r="J188" s="5"/>
      <c r="K188" s="5"/>
      <c r="L188" s="5"/>
      <c r="M188" s="5"/>
      <c r="N188" s="5"/>
      <c r="O188" s="5"/>
      <c r="Y188" s="5"/>
    </row>
    <row r="189" spans="1:25" ht="13.5" customHeight="1">
      <c r="A189" s="5" t="str">
        <f>_xlfn.XLOOKUP(D189,資料表及主鍵!C:C,資料表及主鍵!A:A)</f>
        <v>公告</v>
      </c>
      <c r="B189" s="5" t="str">
        <f>_xlfn.XLOOKUP(D189,資料表及主鍵!C:C,資料表及主鍵!B:B)</f>
        <v>公告資料主檔</v>
      </c>
      <c r="C189" s="5" t="str">
        <f t="shared" si="6"/>
        <v>news.num</v>
      </c>
      <c r="D189" s="5" t="s">
        <v>65</v>
      </c>
      <c r="E189" s="5" t="s">
        <v>62</v>
      </c>
      <c r="F189" s="5" t="s">
        <v>199</v>
      </c>
      <c r="G189" s="5"/>
      <c r="H189" s="5" t="s">
        <v>200</v>
      </c>
      <c r="I189" s="5" t="s">
        <v>201</v>
      </c>
      <c r="J189" s="5"/>
      <c r="K189" s="5"/>
      <c r="L189" s="5"/>
      <c r="M189" s="5"/>
      <c r="N189" s="5"/>
      <c r="O189" s="5"/>
      <c r="Y189" s="5"/>
    </row>
    <row r="190" spans="1:25" ht="13.5" customHeight="1">
      <c r="A190" s="5" t="str">
        <f>_xlfn.XLOOKUP(D190,資料表及主鍵!C:C,資料表及主鍵!A:A)</f>
        <v>公告</v>
      </c>
      <c r="B190" s="5" t="str">
        <f>_xlfn.XLOOKUP(D190,資料表及主鍵!C:C,資料表及主鍵!B:B)</f>
        <v>公告資料主檔</v>
      </c>
      <c r="C190" s="5" t="str">
        <f t="shared" si="6"/>
        <v>news.subject</v>
      </c>
      <c r="D190" s="5" t="s">
        <v>65</v>
      </c>
      <c r="E190" s="5" t="s">
        <v>234</v>
      </c>
      <c r="F190" s="5" t="s">
        <v>221</v>
      </c>
      <c r="G190" s="5">
        <v>200</v>
      </c>
      <c r="H190" s="5" t="s">
        <v>204</v>
      </c>
      <c r="I190" s="5" t="s">
        <v>447</v>
      </c>
      <c r="J190" s="5"/>
      <c r="K190" s="5"/>
      <c r="L190" s="5"/>
      <c r="M190" s="5"/>
      <c r="N190" s="5"/>
      <c r="O190" s="5"/>
      <c r="Y190" s="5"/>
    </row>
    <row r="191" spans="1:25" ht="13.5" customHeight="1">
      <c r="A191" s="5" t="str">
        <f>_xlfn.XLOOKUP(D191,資料表及主鍵!C:C,資料表及主鍵!A:A)</f>
        <v>公告</v>
      </c>
      <c r="B191" s="5" t="str">
        <f>_xlfn.XLOOKUP(D191,資料表及主鍵!C:C,資料表及主鍵!B:B)</f>
        <v>公告資料主檔</v>
      </c>
      <c r="C191" s="5" t="str">
        <f t="shared" ref="C191:C222" si="7">D191&amp;"."&amp;E191</f>
        <v>news.kind</v>
      </c>
      <c r="D191" s="5" t="s">
        <v>65</v>
      </c>
      <c r="E191" s="5" t="s">
        <v>209</v>
      </c>
      <c r="F191" s="5" t="s">
        <v>199</v>
      </c>
      <c r="G191" s="5"/>
      <c r="H191" s="5" t="s">
        <v>204</v>
      </c>
      <c r="I191" s="5" t="s">
        <v>448</v>
      </c>
      <c r="J191" s="5" t="s">
        <v>449</v>
      </c>
      <c r="K191" s="5"/>
      <c r="L191" s="5"/>
      <c r="M191" s="5"/>
      <c r="N191" s="5"/>
      <c r="O191" s="5"/>
      <c r="Y191" s="5"/>
    </row>
    <row r="192" spans="1:25" ht="13.5" customHeight="1">
      <c r="A192" s="5" t="str">
        <f>_xlfn.XLOOKUP(D192,資料表及主鍵!C:C,資料表及主鍵!A:A)</f>
        <v>公告</v>
      </c>
      <c r="B192" s="5" t="str">
        <f>_xlfn.XLOOKUP(D192,資料表及主鍵!C:C,資料表及主鍵!B:B)</f>
        <v>公告資料主檔</v>
      </c>
      <c r="C192" s="5" t="str">
        <f t="shared" si="7"/>
        <v>news.status</v>
      </c>
      <c r="D192" s="5" t="s">
        <v>65</v>
      </c>
      <c r="E192" s="5" t="s">
        <v>319</v>
      </c>
      <c r="F192" s="5" t="s">
        <v>221</v>
      </c>
      <c r="G192" s="5">
        <v>2</v>
      </c>
      <c r="H192" s="5" t="s">
        <v>204</v>
      </c>
      <c r="I192" s="5" t="s">
        <v>277</v>
      </c>
      <c r="J192" s="5" t="s">
        <v>450</v>
      </c>
      <c r="K192" s="5"/>
      <c r="L192" s="5"/>
      <c r="M192" s="5"/>
      <c r="N192" s="5"/>
      <c r="O192" s="5"/>
      <c r="Y192" s="5"/>
    </row>
    <row r="193" spans="1:25" ht="13.5" customHeight="1">
      <c r="A193" s="5" t="str">
        <f>_xlfn.XLOOKUP(D193,資料表及主鍵!C:C,資料表及主鍵!A:A)</f>
        <v>公告</v>
      </c>
      <c r="B193" s="5" t="str">
        <f>_xlfn.XLOOKUP(D193,資料表及主鍵!C:C,資料表及主鍵!B:B)</f>
        <v>公告資料主檔</v>
      </c>
      <c r="C193" s="5" t="str">
        <f t="shared" si="7"/>
        <v>news.selltime1</v>
      </c>
      <c r="D193" s="5" t="s">
        <v>65</v>
      </c>
      <c r="E193" s="5" t="s">
        <v>451</v>
      </c>
      <c r="F193" s="5" t="s">
        <v>203</v>
      </c>
      <c r="G193" s="5"/>
      <c r="H193" s="5" t="s">
        <v>204</v>
      </c>
      <c r="I193" s="5" t="s">
        <v>452</v>
      </c>
      <c r="J193" s="5"/>
      <c r="K193" s="5"/>
      <c r="L193" s="5"/>
      <c r="M193" s="5"/>
      <c r="N193" s="5"/>
      <c r="O193" s="5"/>
      <c r="Y193" s="5"/>
    </row>
    <row r="194" spans="1:25" ht="13.5" customHeight="1">
      <c r="A194" s="5" t="str">
        <f>_xlfn.XLOOKUP(D194,資料表及主鍵!C:C,資料表及主鍵!A:A)</f>
        <v>公告</v>
      </c>
      <c r="B194" s="5" t="str">
        <f>_xlfn.XLOOKUP(D194,資料表及主鍵!C:C,資料表及主鍵!B:B)</f>
        <v>公告資料主檔</v>
      </c>
      <c r="C194" s="5" t="str">
        <f t="shared" si="7"/>
        <v>news.selltime2</v>
      </c>
      <c r="D194" s="5" t="s">
        <v>65</v>
      </c>
      <c r="E194" s="5" t="s">
        <v>453</v>
      </c>
      <c r="F194" s="5" t="s">
        <v>203</v>
      </c>
      <c r="G194" s="5"/>
      <c r="H194" s="5" t="s">
        <v>204</v>
      </c>
      <c r="I194" s="5" t="s">
        <v>454</v>
      </c>
      <c r="J194" s="5"/>
      <c r="K194" s="5"/>
      <c r="L194" s="5"/>
      <c r="M194" s="5"/>
      <c r="N194" s="5"/>
      <c r="O194" s="5"/>
      <c r="Y194" s="5"/>
    </row>
    <row r="195" spans="1:25" ht="13.5" customHeight="1">
      <c r="A195" s="5" t="str">
        <f>_xlfn.XLOOKUP(D195,資料表及主鍵!C:C,資料表及主鍵!A:A)</f>
        <v>公告</v>
      </c>
      <c r="B195" s="5" t="str">
        <f>_xlfn.XLOOKUP(D195,資料表及主鍵!C:C,資料表及主鍵!B:B)</f>
        <v>公告資料主檔</v>
      </c>
      <c r="C195" s="5" t="str">
        <f t="shared" si="7"/>
        <v>news.uptime</v>
      </c>
      <c r="D195" s="5" t="s">
        <v>65</v>
      </c>
      <c r="E195" s="5" t="s">
        <v>202</v>
      </c>
      <c r="F195" s="5" t="s">
        <v>203</v>
      </c>
      <c r="G195" s="5"/>
      <c r="H195" s="5" t="s">
        <v>204</v>
      </c>
      <c r="I195" s="5" t="s">
        <v>455</v>
      </c>
      <c r="J195" s="5"/>
      <c r="K195" s="5"/>
      <c r="L195" s="5"/>
      <c r="M195" s="5"/>
      <c r="N195" s="5"/>
      <c r="O195" s="5"/>
      <c r="Y195" s="5"/>
    </row>
    <row r="196" spans="1:25" ht="13.5" customHeight="1">
      <c r="A196" s="5" t="str">
        <f>_xlfn.XLOOKUP(D196,資料表及主鍵!C:C,資料表及主鍵!A:A)</f>
        <v>公告</v>
      </c>
      <c r="B196" s="5" t="str">
        <f>_xlfn.XLOOKUP(D196,資料表及主鍵!C:C,資料表及主鍵!B:B)</f>
        <v>公告資料主檔</v>
      </c>
      <c r="C196" s="5" t="str">
        <f t="shared" si="7"/>
        <v>news.topping</v>
      </c>
      <c r="D196" s="5" t="s">
        <v>65</v>
      </c>
      <c r="E196" s="5" t="s">
        <v>456</v>
      </c>
      <c r="F196" s="5" t="s">
        <v>221</v>
      </c>
      <c r="G196" s="5">
        <v>2</v>
      </c>
      <c r="H196" s="5" t="s">
        <v>204</v>
      </c>
      <c r="I196" s="5" t="s">
        <v>457</v>
      </c>
      <c r="J196" s="5" t="s">
        <v>458</v>
      </c>
      <c r="K196" s="5"/>
      <c r="L196" s="5"/>
      <c r="M196" s="5"/>
      <c r="N196" s="5"/>
      <c r="O196" s="5"/>
      <c r="Y196" s="5"/>
    </row>
    <row r="197" spans="1:25" ht="13.5" customHeight="1">
      <c r="A197" s="5" t="str">
        <f>_xlfn.XLOOKUP(D197,資料表及主鍵!C:C,資料表及主鍵!A:A)</f>
        <v>公告</v>
      </c>
      <c r="B197" s="5" t="str">
        <f>_xlfn.XLOOKUP(D197,資料表及主鍵!C:C,資料表及主鍵!B:B)</f>
        <v>公告資料主檔</v>
      </c>
      <c r="C197" s="5" t="str">
        <f t="shared" si="7"/>
        <v>news.demo</v>
      </c>
      <c r="D197" s="5" t="s">
        <v>65</v>
      </c>
      <c r="E197" s="5" t="s">
        <v>220</v>
      </c>
      <c r="F197" s="5" t="s">
        <v>221</v>
      </c>
      <c r="G197" s="5" t="s">
        <v>222</v>
      </c>
      <c r="H197" s="5" t="s">
        <v>204</v>
      </c>
      <c r="I197" s="5" t="s">
        <v>223</v>
      </c>
      <c r="J197" s="5" t="s">
        <v>459</v>
      </c>
      <c r="K197" s="5" t="s">
        <v>460</v>
      </c>
      <c r="L197" s="5"/>
      <c r="M197" s="5"/>
      <c r="N197" s="5"/>
      <c r="O197" s="5"/>
      <c r="Y197" s="5"/>
    </row>
    <row r="198" spans="1:25" ht="13.5" customHeight="1">
      <c r="A198" s="5" t="str">
        <f>_xlfn.XLOOKUP(D198,資料表及主鍵!C:C,資料表及主鍵!A:A)</f>
        <v>公告</v>
      </c>
      <c r="B198" s="5" t="str">
        <f>_xlfn.XLOOKUP(D198,資料表及主鍵!C:C,資料表及主鍵!B:B)</f>
        <v>公告資料主檔</v>
      </c>
      <c r="C198" s="5" t="str">
        <f t="shared" si="7"/>
        <v>news.word</v>
      </c>
      <c r="D198" s="5" t="s">
        <v>65</v>
      </c>
      <c r="E198" s="5" t="s">
        <v>236</v>
      </c>
      <c r="F198" s="5" t="s">
        <v>221</v>
      </c>
      <c r="G198" s="5" t="s">
        <v>222</v>
      </c>
      <c r="H198" s="5" t="s">
        <v>204</v>
      </c>
      <c r="I198" s="5" t="s">
        <v>237</v>
      </c>
      <c r="J198" s="5" t="s">
        <v>238</v>
      </c>
      <c r="K198" s="5" t="s">
        <v>461</v>
      </c>
      <c r="L198" s="5"/>
      <c r="M198" s="5"/>
      <c r="N198" s="5"/>
      <c r="O198" s="5"/>
      <c r="Y198" s="5"/>
    </row>
    <row r="199" spans="1:25" ht="13.5" customHeight="1">
      <c r="A199" s="5" t="str">
        <f>_xlfn.XLOOKUP(D199,資料表及主鍵!C:C,資料表及主鍵!A:A)</f>
        <v>公告</v>
      </c>
      <c r="B199" s="5" t="str">
        <f>_xlfn.XLOOKUP(D199,資料表及主鍵!C:C,資料表及主鍵!B:B)</f>
        <v>公告資料主檔</v>
      </c>
      <c r="C199" s="5" t="str">
        <f t="shared" si="7"/>
        <v>news.reg_time</v>
      </c>
      <c r="D199" s="5" t="s">
        <v>65</v>
      </c>
      <c r="E199" s="5" t="s">
        <v>240</v>
      </c>
      <c r="F199" s="5" t="s">
        <v>203</v>
      </c>
      <c r="G199" s="5"/>
      <c r="H199" s="5" t="s">
        <v>204</v>
      </c>
      <c r="I199" s="5" t="s">
        <v>279</v>
      </c>
      <c r="J199" s="5"/>
      <c r="K199" s="5"/>
      <c r="L199" s="5"/>
      <c r="M199" s="5"/>
      <c r="N199" s="5"/>
      <c r="O199" s="5"/>
      <c r="Y199" s="5"/>
    </row>
    <row r="200" spans="1:25" ht="13.5" customHeight="1">
      <c r="A200" s="5" t="str">
        <f>_xlfn.XLOOKUP(D200,資料表及主鍵!C:C,資料表及主鍵!A:A)</f>
        <v>公告</v>
      </c>
      <c r="B200" s="5" t="str">
        <f>_xlfn.XLOOKUP(D200,資料表及主鍵!C:C,資料表及主鍵!B:B)</f>
        <v>公告資料主檔</v>
      </c>
      <c r="C200" s="5" t="str">
        <f t="shared" si="7"/>
        <v>news.range</v>
      </c>
      <c r="D200" s="5" t="s">
        <v>65</v>
      </c>
      <c r="E200" s="5" t="s">
        <v>304</v>
      </c>
      <c r="F200" s="5" t="s">
        <v>199</v>
      </c>
      <c r="G200" s="5"/>
      <c r="H200" s="5" t="s">
        <v>204</v>
      </c>
      <c r="I200" s="5" t="s">
        <v>264</v>
      </c>
      <c r="J200" s="5"/>
      <c r="K200" s="5"/>
      <c r="L200" s="5"/>
      <c r="M200" s="5"/>
      <c r="N200" s="5"/>
      <c r="O200" s="5"/>
      <c r="Y200" s="5"/>
    </row>
    <row r="201" spans="1:25" ht="13.5" customHeight="1">
      <c r="A201" s="5" t="str">
        <f>_xlfn.XLOOKUP(D201,資料表及主鍵!C:C,資料表及主鍵!A:A)</f>
        <v>公告</v>
      </c>
      <c r="B201" s="5" t="str">
        <f>_xlfn.XLOOKUP(D201,資料表及主鍵!C:C,資料表及主鍵!B:B)</f>
        <v>公告資料主檔</v>
      </c>
      <c r="C201" s="5" t="str">
        <f t="shared" si="7"/>
        <v>news.author</v>
      </c>
      <c r="D201" s="5" t="s">
        <v>65</v>
      </c>
      <c r="E201" s="5" t="s">
        <v>462</v>
      </c>
      <c r="F201" s="5" t="s">
        <v>199</v>
      </c>
      <c r="G201" s="5"/>
      <c r="H201" s="5" t="s">
        <v>204</v>
      </c>
      <c r="I201" s="5" t="s">
        <v>463</v>
      </c>
      <c r="J201" s="5"/>
      <c r="K201" s="5"/>
      <c r="L201" s="5"/>
      <c r="M201" s="5"/>
      <c r="N201" s="5"/>
      <c r="O201" s="5"/>
      <c r="Y201" s="5"/>
    </row>
    <row r="202" spans="1:25" ht="13.5" customHeight="1">
      <c r="A202" s="5" t="str">
        <f>_xlfn.XLOOKUP(D202,資料表及主鍵!C:C,資料表及主鍵!A:A)</f>
        <v>公告</v>
      </c>
      <c r="B202" s="5" t="str">
        <f>_xlfn.XLOOKUP(D202,資料表及主鍵!C:C,資料表及主鍵!B:B)</f>
        <v>公告資料主檔</v>
      </c>
      <c r="C202" s="5" t="str">
        <f t="shared" si="7"/>
        <v>news.activity_num</v>
      </c>
      <c r="D202" s="5" t="s">
        <v>65</v>
      </c>
      <c r="E202" s="5" t="s">
        <v>229</v>
      </c>
      <c r="F202" s="5" t="s">
        <v>199</v>
      </c>
      <c r="G202" s="5"/>
      <c r="H202" s="5" t="s">
        <v>204</v>
      </c>
      <c r="I202" s="5" t="s">
        <v>230</v>
      </c>
      <c r="J202" s="5" t="s">
        <v>464</v>
      </c>
      <c r="K202" s="5"/>
      <c r="L202" s="5"/>
      <c r="M202" s="5"/>
      <c r="N202" s="5"/>
      <c r="O202" s="5"/>
      <c r="Y202" s="5"/>
    </row>
    <row r="203" spans="1:25" ht="13.5" customHeight="1">
      <c r="A203" s="5" t="str">
        <f>_xlfn.XLOOKUP(D203,資料表及主鍵!C:C,資料表及主鍵!A:A)</f>
        <v>活動</v>
      </c>
      <c r="B203" s="5" t="str">
        <f>_xlfn.XLOOKUP(D203,資料表及主鍵!C:C,資料表及主鍵!B:B)</f>
        <v>活動分類-相關品項</v>
      </c>
      <c r="C203" s="5" t="str">
        <f t="shared" si="7"/>
        <v>activity_kind_detail.num</v>
      </c>
      <c r="D203" s="5" t="s">
        <v>78</v>
      </c>
      <c r="E203" s="5" t="s">
        <v>62</v>
      </c>
      <c r="F203" s="5" t="s">
        <v>199</v>
      </c>
      <c r="G203" s="5"/>
      <c r="H203" s="5" t="s">
        <v>200</v>
      </c>
      <c r="I203" s="5" t="s">
        <v>201</v>
      </c>
      <c r="J203" s="5"/>
      <c r="K203" s="5"/>
      <c r="L203" s="5"/>
      <c r="M203" s="5"/>
      <c r="N203" s="5"/>
      <c r="O203" s="5"/>
      <c r="Y203" s="5"/>
    </row>
    <row r="204" spans="1:25" ht="13.5" customHeight="1">
      <c r="A204" s="5" t="str">
        <f>_xlfn.XLOOKUP(D204,資料表及主鍵!C:C,資料表及主鍵!A:A)</f>
        <v>活動</v>
      </c>
      <c r="B204" s="5" t="str">
        <f>_xlfn.XLOOKUP(D204,資料表及主鍵!C:C,資料表及主鍵!B:B)</f>
        <v>活動分類-相關品項</v>
      </c>
      <c r="C204" s="5" t="str">
        <f t="shared" si="7"/>
        <v>activity_kind_detail.activity_kind_num</v>
      </c>
      <c r="D204" s="5" t="s">
        <v>78</v>
      </c>
      <c r="E204" s="5" t="s">
        <v>465</v>
      </c>
      <c r="F204" s="5" t="s">
        <v>199</v>
      </c>
      <c r="G204" s="5"/>
      <c r="H204" s="5" t="s">
        <v>200</v>
      </c>
      <c r="I204" s="5" t="s">
        <v>466</v>
      </c>
      <c r="J204" s="5" t="s">
        <v>339</v>
      </c>
      <c r="K204" s="5"/>
      <c r="L204" s="5"/>
      <c r="M204" s="5"/>
      <c r="N204" s="5"/>
      <c r="O204" s="5"/>
      <c r="Y204" s="5"/>
    </row>
    <row r="205" spans="1:25" ht="13.5" customHeight="1">
      <c r="A205" s="5" t="str">
        <f>_xlfn.XLOOKUP(D205,資料表及主鍵!C:C,資料表及主鍵!A:A)</f>
        <v>活動</v>
      </c>
      <c r="B205" s="5" t="str">
        <f>_xlfn.XLOOKUP(D205,資料表及主鍵!C:C,資料表及主鍵!B:B)</f>
        <v>活動分類-相關品項</v>
      </c>
      <c r="C205" s="5" t="str">
        <f t="shared" si="7"/>
        <v>activity_kind_detail.actItem_num</v>
      </c>
      <c r="D205" s="5" t="s">
        <v>78</v>
      </c>
      <c r="E205" s="5" t="s">
        <v>340</v>
      </c>
      <c r="F205" s="5" t="s">
        <v>199</v>
      </c>
      <c r="G205" s="5"/>
      <c r="H205" s="5" t="s">
        <v>200</v>
      </c>
      <c r="I205" s="5" t="s">
        <v>341</v>
      </c>
      <c r="J205" s="5" t="s">
        <v>342</v>
      </c>
      <c r="K205" s="5"/>
      <c r="L205" s="5"/>
      <c r="M205" s="5"/>
      <c r="N205" s="5"/>
      <c r="O205" s="5"/>
      <c r="Y205" s="5"/>
    </row>
    <row r="206" spans="1:25" ht="13.5" customHeight="1">
      <c r="A206" s="5" t="str">
        <f>_xlfn.XLOOKUP(D206,資料表及主鍵!C:C,資料表及主鍵!A:A)</f>
        <v>活動</v>
      </c>
      <c r="B206" s="5" t="str">
        <f>_xlfn.XLOOKUP(D206,資料表及主鍵!C:C,資料表及主鍵!B:B)</f>
        <v>活動分類-相關品項</v>
      </c>
      <c r="C206" s="5" t="str">
        <f t="shared" si="7"/>
        <v>activity_kind_detail.price</v>
      </c>
      <c r="D206" s="5" t="s">
        <v>78</v>
      </c>
      <c r="E206" s="5" t="s">
        <v>215</v>
      </c>
      <c r="F206" s="5" t="s">
        <v>216</v>
      </c>
      <c r="G206" s="5"/>
      <c r="H206" s="5" t="s">
        <v>204</v>
      </c>
      <c r="I206" s="5" t="s">
        <v>343</v>
      </c>
      <c r="J206" s="5"/>
      <c r="K206" s="5"/>
      <c r="L206" s="5"/>
      <c r="M206" s="5"/>
      <c r="N206" s="5"/>
      <c r="O206" s="5"/>
      <c r="Y206" s="5"/>
    </row>
    <row r="207" spans="1:25" ht="13.5" customHeight="1">
      <c r="A207" s="5" t="str">
        <f>_xlfn.XLOOKUP(D207,資料表及主鍵!C:C,資料表及主鍵!A:A)</f>
        <v>活動</v>
      </c>
      <c r="B207" s="5" t="str">
        <f>_xlfn.XLOOKUP(D207,資料表及主鍵!C:C,資料表及主鍵!B:B)</f>
        <v>活動分類-相關品項</v>
      </c>
      <c r="C207" s="5" t="str">
        <f t="shared" si="7"/>
        <v>activity_kind_detail.qty</v>
      </c>
      <c r="D207" s="5" t="s">
        <v>78</v>
      </c>
      <c r="E207" s="5" t="s">
        <v>344</v>
      </c>
      <c r="F207" s="5" t="s">
        <v>199</v>
      </c>
      <c r="G207" s="5"/>
      <c r="H207" s="5" t="s">
        <v>204</v>
      </c>
      <c r="I207" s="5" t="s">
        <v>345</v>
      </c>
      <c r="J207" s="5"/>
      <c r="K207" s="5"/>
      <c r="L207" s="5"/>
      <c r="M207" s="5"/>
      <c r="N207" s="5"/>
      <c r="O207" s="5"/>
      <c r="Y207" s="5"/>
    </row>
    <row r="208" spans="1:25" ht="13.5" customHeight="1">
      <c r="A208" s="5" t="str">
        <f>_xlfn.XLOOKUP(D208,資料表及主鍵!C:C,資料表及主鍵!A:A)</f>
        <v>活動</v>
      </c>
      <c r="B208" s="5" t="str">
        <f>_xlfn.XLOOKUP(D208,資料表及主鍵!C:C,資料表及主鍵!B:B)</f>
        <v>活動分類-相關品項</v>
      </c>
      <c r="C208" s="5" t="str">
        <f t="shared" si="7"/>
        <v>activity_kind_detail.reg_time</v>
      </c>
      <c r="D208" s="5" t="s">
        <v>78</v>
      </c>
      <c r="E208" s="5" t="s">
        <v>240</v>
      </c>
      <c r="F208" s="5" t="s">
        <v>203</v>
      </c>
      <c r="G208" s="5"/>
      <c r="H208" s="5" t="s">
        <v>204</v>
      </c>
      <c r="I208" s="5" t="s">
        <v>346</v>
      </c>
      <c r="J208" s="5"/>
      <c r="K208" s="5"/>
      <c r="L208" s="5"/>
      <c r="M208" s="5"/>
      <c r="N208" s="5"/>
      <c r="O208" s="5"/>
      <c r="Y208" s="5"/>
    </row>
    <row r="209" spans="1:25" ht="13.5" customHeight="1">
      <c r="A209" s="5" t="str">
        <f>_xlfn.XLOOKUP(D209,資料表及主鍵!C:C,資料表及主鍵!A:A)</f>
        <v>帳務</v>
      </c>
      <c r="B209" s="5" t="str">
        <f>_xlfn.XLOOKUP(D209,資料表及主鍵!C:C,資料表及主鍵!B:B)</f>
        <v>收支項目維護</v>
      </c>
      <c r="C209" s="5" t="str">
        <f t="shared" si="7"/>
        <v>accounting_kind.num</v>
      </c>
      <c r="D209" s="5" t="s">
        <v>139</v>
      </c>
      <c r="E209" s="5" t="s">
        <v>62</v>
      </c>
      <c r="F209" s="5" t="s">
        <v>199</v>
      </c>
      <c r="G209" s="5"/>
      <c r="H209" s="5" t="s">
        <v>200</v>
      </c>
      <c r="I209" s="5" t="s">
        <v>201</v>
      </c>
      <c r="J209" s="5"/>
      <c r="K209" s="5"/>
      <c r="L209" s="5"/>
      <c r="M209" s="5"/>
      <c r="N209" s="5"/>
      <c r="O209" s="5"/>
      <c r="Y209" s="5"/>
    </row>
    <row r="210" spans="1:25" ht="13.5" customHeight="1">
      <c r="A210" s="5" t="str">
        <f>_xlfn.XLOOKUP(D210,資料表及主鍵!C:C,資料表及主鍵!A:A)</f>
        <v>帳務</v>
      </c>
      <c r="B210" s="5" t="str">
        <f>_xlfn.XLOOKUP(D210,資料表及主鍵!C:C,資料表及主鍵!B:B)</f>
        <v>收支項目維護</v>
      </c>
      <c r="C210" s="5" t="str">
        <f t="shared" si="7"/>
        <v>accounting_kind.kind</v>
      </c>
      <c r="D210" s="5" t="s">
        <v>139</v>
      </c>
      <c r="E210" s="5" t="s">
        <v>209</v>
      </c>
      <c r="F210" s="5" t="s">
        <v>221</v>
      </c>
      <c r="G210" s="5">
        <v>200</v>
      </c>
      <c r="H210" s="5" t="s">
        <v>204</v>
      </c>
      <c r="I210" s="5" t="s">
        <v>467</v>
      </c>
      <c r="J210" s="5"/>
      <c r="K210" s="5"/>
      <c r="L210" s="5"/>
      <c r="M210" s="5"/>
      <c r="N210" s="5"/>
      <c r="O210" s="5"/>
      <c r="Y210" s="5"/>
    </row>
    <row r="211" spans="1:25" ht="13.5" customHeight="1">
      <c r="A211" s="5" t="str">
        <f>_xlfn.XLOOKUP(D211,資料表及主鍵!C:C,資料表及主鍵!A:A)</f>
        <v>帳務</v>
      </c>
      <c r="B211" s="5" t="str">
        <f>_xlfn.XLOOKUP(D211,資料表及主鍵!C:C,資料表及主鍵!B:B)</f>
        <v>收支項目維護</v>
      </c>
      <c r="C211" s="5" t="str">
        <f t="shared" si="7"/>
        <v>accounting_kind.root</v>
      </c>
      <c r="D211" s="5" t="s">
        <v>139</v>
      </c>
      <c r="E211" s="5" t="s">
        <v>302</v>
      </c>
      <c r="F211" s="5" t="s">
        <v>199</v>
      </c>
      <c r="G211" s="5"/>
      <c r="H211" s="5" t="s">
        <v>204</v>
      </c>
      <c r="I211" s="5" t="s">
        <v>303</v>
      </c>
      <c r="J211" s="5"/>
      <c r="K211" s="5"/>
      <c r="L211" s="5"/>
      <c r="M211" s="5"/>
      <c r="N211" s="5"/>
      <c r="O211" s="5"/>
      <c r="Y211" s="5"/>
    </row>
    <row r="212" spans="1:25" ht="13.5" customHeight="1">
      <c r="A212" s="5" t="str">
        <f>_xlfn.XLOOKUP(D212,資料表及主鍵!C:C,資料表及主鍵!A:A)</f>
        <v>帳務</v>
      </c>
      <c r="B212" s="5" t="str">
        <f>_xlfn.XLOOKUP(D212,資料表及主鍵!C:C,資料表及主鍵!B:B)</f>
        <v>收支項目維護</v>
      </c>
      <c r="C212" s="5" t="str">
        <f t="shared" si="7"/>
        <v>accounting_kind.range</v>
      </c>
      <c r="D212" s="5" t="s">
        <v>139</v>
      </c>
      <c r="E212" s="5" t="s">
        <v>304</v>
      </c>
      <c r="F212" s="5" t="s">
        <v>199</v>
      </c>
      <c r="G212" s="5"/>
      <c r="H212" s="5" t="s">
        <v>204</v>
      </c>
      <c r="I212" s="5" t="s">
        <v>468</v>
      </c>
      <c r="J212" s="5"/>
      <c r="K212" s="5" t="s">
        <v>469</v>
      </c>
      <c r="L212" s="5"/>
      <c r="M212" s="5"/>
      <c r="N212" s="5"/>
      <c r="O212" s="5"/>
      <c r="Y212" s="5"/>
    </row>
    <row r="213" spans="1:25" ht="13.5" customHeight="1">
      <c r="A213" s="5" t="str">
        <f>_xlfn.XLOOKUP(D213,資料表及主鍵!C:C,資料表及主鍵!A:A)</f>
        <v>帳務</v>
      </c>
      <c r="B213" s="5" t="str">
        <f>_xlfn.XLOOKUP(D213,資料表及主鍵!C:C,資料表及主鍵!B:B)</f>
        <v>收支項目維護</v>
      </c>
      <c r="C213" s="5" t="str">
        <f t="shared" si="7"/>
        <v>accounting_kind.demo</v>
      </c>
      <c r="D213" s="5" t="s">
        <v>139</v>
      </c>
      <c r="E213" s="5" t="s">
        <v>220</v>
      </c>
      <c r="F213" s="5" t="s">
        <v>221</v>
      </c>
      <c r="G213" s="5" t="s">
        <v>222</v>
      </c>
      <c r="H213" s="5" t="s">
        <v>204</v>
      </c>
      <c r="I213" s="5" t="s">
        <v>223</v>
      </c>
      <c r="J213" s="5"/>
      <c r="K213" s="5"/>
      <c r="L213" s="5"/>
      <c r="M213" s="5"/>
      <c r="N213" s="5"/>
      <c r="O213" s="5"/>
      <c r="Y213" s="5"/>
    </row>
    <row r="214" spans="1:25" ht="13.5" customHeight="1">
      <c r="A214" s="5" t="str">
        <f>_xlfn.XLOOKUP(D214,資料表及主鍵!C:C,資料表及主鍵!A:A)</f>
        <v>帳務</v>
      </c>
      <c r="B214" s="5" t="str">
        <f>_xlfn.XLOOKUP(D214,資料表及主鍵!C:C,資料表及主鍵!B:B)</f>
        <v>收支項目維護</v>
      </c>
      <c r="C214" s="5" t="str">
        <f t="shared" si="7"/>
        <v>accounting_kind.title</v>
      </c>
      <c r="D214" s="5" t="s">
        <v>139</v>
      </c>
      <c r="E214" s="5" t="s">
        <v>470</v>
      </c>
      <c r="F214" s="5" t="s">
        <v>221</v>
      </c>
      <c r="G214" s="5">
        <v>60</v>
      </c>
      <c r="H214" s="5" t="s">
        <v>204</v>
      </c>
      <c r="I214" s="5" t="s">
        <v>471</v>
      </c>
      <c r="J214" s="5"/>
      <c r="K214" s="5"/>
      <c r="L214" s="5"/>
      <c r="M214" s="5"/>
      <c r="N214" s="5"/>
      <c r="O214" s="5"/>
      <c r="Y214" s="5"/>
    </row>
    <row r="215" spans="1:25" ht="13.5" customHeight="1">
      <c r="A215" s="5" t="str">
        <f>_xlfn.XLOOKUP(D215,資料表及主鍵!C:C,資料表及主鍵!A:A)</f>
        <v>帳務</v>
      </c>
      <c r="B215" s="5" t="str">
        <f>_xlfn.XLOOKUP(D215,資料表及主鍵!C:C,資料表及主鍵!B:B)</f>
        <v>收支帳戶維護</v>
      </c>
      <c r="C215" s="5" t="str">
        <f t="shared" si="7"/>
        <v>accounting_kind2.num</v>
      </c>
      <c r="D215" s="5" t="s">
        <v>142</v>
      </c>
      <c r="E215" s="5" t="s">
        <v>62</v>
      </c>
      <c r="F215" s="5" t="s">
        <v>199</v>
      </c>
      <c r="G215" s="5"/>
      <c r="H215" s="5" t="s">
        <v>200</v>
      </c>
      <c r="I215" s="5" t="s">
        <v>201</v>
      </c>
      <c r="J215" s="5"/>
      <c r="K215" s="5"/>
      <c r="L215" s="5"/>
      <c r="M215" s="5"/>
      <c r="N215" s="5"/>
      <c r="O215" s="5"/>
      <c r="Y215" s="5"/>
    </row>
    <row r="216" spans="1:25" ht="13.5" customHeight="1">
      <c r="A216" s="5" t="str">
        <f>_xlfn.XLOOKUP(D216,資料表及主鍵!C:C,資料表及主鍵!A:A)</f>
        <v>帳務</v>
      </c>
      <c r="B216" s="5" t="str">
        <f>_xlfn.XLOOKUP(D216,資料表及主鍵!C:C,資料表及主鍵!B:B)</f>
        <v>收支帳戶維護</v>
      </c>
      <c r="C216" s="5" t="str">
        <f t="shared" si="7"/>
        <v>accounting_kind2.kind</v>
      </c>
      <c r="D216" s="5" t="s">
        <v>142</v>
      </c>
      <c r="E216" s="5" t="s">
        <v>209</v>
      </c>
      <c r="F216" s="5" t="s">
        <v>221</v>
      </c>
      <c r="G216" s="5">
        <v>200</v>
      </c>
      <c r="H216" s="5" t="s">
        <v>204</v>
      </c>
      <c r="I216" s="5" t="s">
        <v>467</v>
      </c>
      <c r="J216" s="5"/>
      <c r="K216" s="5"/>
      <c r="L216" s="5"/>
      <c r="M216" s="5"/>
      <c r="N216" s="5"/>
      <c r="O216" s="5"/>
      <c r="Y216" s="5"/>
    </row>
    <row r="217" spans="1:25" ht="13.5" customHeight="1">
      <c r="A217" s="5" t="str">
        <f>_xlfn.XLOOKUP(D217,資料表及主鍵!C:C,資料表及主鍵!A:A)</f>
        <v>帳務</v>
      </c>
      <c r="B217" s="5" t="str">
        <f>_xlfn.XLOOKUP(D217,資料表及主鍵!C:C,資料表及主鍵!B:B)</f>
        <v>收支帳戶維護</v>
      </c>
      <c r="C217" s="5" t="str">
        <f t="shared" si="7"/>
        <v>accounting_kind2.root</v>
      </c>
      <c r="D217" s="5" t="s">
        <v>142</v>
      </c>
      <c r="E217" s="5" t="s">
        <v>302</v>
      </c>
      <c r="F217" s="5" t="s">
        <v>199</v>
      </c>
      <c r="G217" s="5"/>
      <c r="H217" s="5" t="s">
        <v>204</v>
      </c>
      <c r="I217" s="5" t="s">
        <v>264</v>
      </c>
      <c r="J217" s="5"/>
      <c r="K217" s="5"/>
      <c r="L217" s="5"/>
      <c r="M217" s="5"/>
      <c r="N217" s="5"/>
      <c r="O217" s="5"/>
      <c r="Y217" s="5"/>
    </row>
    <row r="218" spans="1:25" ht="13.5" customHeight="1">
      <c r="A218" s="5" t="str">
        <f>_xlfn.XLOOKUP(D218,資料表及主鍵!C:C,資料表及主鍵!A:A)</f>
        <v>帳務</v>
      </c>
      <c r="B218" s="5" t="str">
        <f>_xlfn.XLOOKUP(D218,資料表及主鍵!C:C,資料表及主鍵!B:B)</f>
        <v>收支帳戶維護</v>
      </c>
      <c r="C218" s="5" t="str">
        <f t="shared" si="7"/>
        <v>accounting_kind2.range</v>
      </c>
      <c r="D218" s="5" t="s">
        <v>142</v>
      </c>
      <c r="E218" s="5" t="s">
        <v>304</v>
      </c>
      <c r="F218" s="5" t="s">
        <v>199</v>
      </c>
      <c r="G218" s="5"/>
      <c r="H218" s="5" t="s">
        <v>204</v>
      </c>
      <c r="I218" s="5" t="s">
        <v>264</v>
      </c>
      <c r="J218" s="5"/>
      <c r="K218" s="5"/>
      <c r="L218" s="5"/>
      <c r="M218" s="5"/>
      <c r="N218" s="5"/>
      <c r="O218" s="5"/>
      <c r="Y218" s="5"/>
    </row>
    <row r="219" spans="1:25" ht="13.5" customHeight="1">
      <c r="A219" s="5" t="str">
        <f>_xlfn.XLOOKUP(D219,資料表及主鍵!C:C,資料表及主鍵!A:A)</f>
        <v>帳務</v>
      </c>
      <c r="B219" s="5" t="str">
        <f>_xlfn.XLOOKUP(D219,資料表及主鍵!C:C,資料表及主鍵!B:B)</f>
        <v>收支帳戶維護</v>
      </c>
      <c r="C219" s="5" t="str">
        <f t="shared" si="7"/>
        <v>accounting_kind2.demo</v>
      </c>
      <c r="D219" s="5" t="s">
        <v>142</v>
      </c>
      <c r="E219" s="5" t="s">
        <v>220</v>
      </c>
      <c r="F219" s="5" t="s">
        <v>221</v>
      </c>
      <c r="G219" s="5" t="s">
        <v>222</v>
      </c>
      <c r="H219" s="5" t="s">
        <v>204</v>
      </c>
      <c r="I219" s="5" t="s">
        <v>223</v>
      </c>
      <c r="J219" s="5"/>
      <c r="K219" s="5"/>
      <c r="L219" s="5"/>
      <c r="M219" s="5"/>
      <c r="N219" s="5"/>
      <c r="O219" s="5"/>
      <c r="Y219" s="5"/>
    </row>
    <row r="220" spans="1:25" ht="13.5" customHeight="1">
      <c r="A220" s="5" t="str">
        <f>_xlfn.XLOOKUP(D220,資料表及主鍵!C:C,資料表及主鍵!A:A)</f>
        <v>帳務</v>
      </c>
      <c r="B220" s="5" t="str">
        <f>_xlfn.XLOOKUP(D220,資料表及主鍵!C:C,資料表及主鍵!B:B)</f>
        <v>收支帳戶維護</v>
      </c>
      <c r="C220" s="5" t="str">
        <f t="shared" si="7"/>
        <v>accounting_kind2.title</v>
      </c>
      <c r="D220" s="5" t="s">
        <v>142</v>
      </c>
      <c r="E220" s="5" t="s">
        <v>470</v>
      </c>
      <c r="F220" s="5" t="s">
        <v>221</v>
      </c>
      <c r="G220" s="5">
        <v>60</v>
      </c>
      <c r="H220" s="5" t="s">
        <v>204</v>
      </c>
      <c r="I220" s="5" t="s">
        <v>471</v>
      </c>
      <c r="J220" s="5"/>
      <c r="K220" s="5"/>
      <c r="L220" s="5"/>
      <c r="M220" s="5"/>
      <c r="N220" s="5"/>
      <c r="O220" s="5"/>
      <c r="Y220" s="5"/>
    </row>
    <row r="221" spans="1:25" ht="13.5" customHeight="1">
      <c r="A221" s="5" t="str">
        <f>_xlfn.XLOOKUP(D221,資料表及主鍵!C:C,資料表及主鍵!A:A)</f>
        <v>帳務</v>
      </c>
      <c r="B221" s="5" t="str">
        <f>_xlfn.XLOOKUP(D221,資料表及主鍵!C:C,資料表及主鍵!B:B)</f>
        <v>收支帳戶維護</v>
      </c>
      <c r="C221" s="5" t="str">
        <f t="shared" si="7"/>
        <v>accounting_kind2.bank_name</v>
      </c>
      <c r="D221" s="5" t="s">
        <v>142</v>
      </c>
      <c r="E221" s="5" t="s">
        <v>472</v>
      </c>
      <c r="F221" s="5" t="s">
        <v>221</v>
      </c>
      <c r="G221" s="5">
        <v>60</v>
      </c>
      <c r="H221" s="5" t="s">
        <v>204</v>
      </c>
      <c r="I221" s="5" t="s">
        <v>473</v>
      </c>
      <c r="J221" s="5"/>
      <c r="K221" s="5"/>
      <c r="L221" s="5"/>
      <c r="M221" s="5"/>
      <c r="N221" s="5"/>
      <c r="O221" s="5"/>
      <c r="Y221" s="5"/>
    </row>
    <row r="222" spans="1:25" ht="13.5" customHeight="1">
      <c r="A222" s="5" t="str">
        <f>_xlfn.XLOOKUP(D222,資料表及主鍵!C:C,資料表及主鍵!A:A)</f>
        <v>帳務</v>
      </c>
      <c r="B222" s="5" t="str">
        <f>_xlfn.XLOOKUP(D222,資料表及主鍵!C:C,資料表及主鍵!B:B)</f>
        <v>收支帳戶維護</v>
      </c>
      <c r="C222" s="5" t="str">
        <f t="shared" si="7"/>
        <v>accounting_kind2.bank_code</v>
      </c>
      <c r="D222" s="5" t="s">
        <v>142</v>
      </c>
      <c r="E222" s="5" t="s">
        <v>400</v>
      </c>
      <c r="F222" s="5" t="s">
        <v>221</v>
      </c>
      <c r="G222" s="5">
        <v>60</v>
      </c>
      <c r="H222" s="5" t="s">
        <v>204</v>
      </c>
      <c r="I222" s="5" t="s">
        <v>474</v>
      </c>
      <c r="J222" s="5"/>
      <c r="K222" s="5"/>
      <c r="L222" s="5"/>
      <c r="M222" s="5"/>
      <c r="N222" s="5"/>
      <c r="O222" s="5"/>
      <c r="Y222" s="5"/>
    </row>
    <row r="223" spans="1:25" ht="13.5" customHeight="1">
      <c r="A223" s="5" t="str">
        <f>_xlfn.XLOOKUP(D223,資料表及主鍵!C:C,資料表及主鍵!A:A)</f>
        <v>帳務</v>
      </c>
      <c r="B223" s="5" t="str">
        <f>_xlfn.XLOOKUP(D223,資料表及主鍵!C:C,資料表及主鍵!B:B)</f>
        <v>收支帳戶維護</v>
      </c>
      <c r="C223" s="5" t="str">
        <f t="shared" ref="C223:C254" si="8">D223&amp;"."&amp;E223</f>
        <v>accounting_kind2.bank_id</v>
      </c>
      <c r="D223" s="5" t="s">
        <v>142</v>
      </c>
      <c r="E223" s="5" t="s">
        <v>475</v>
      </c>
      <c r="F223" s="5" t="s">
        <v>221</v>
      </c>
      <c r="G223" s="5">
        <v>60</v>
      </c>
      <c r="H223" s="5" t="s">
        <v>204</v>
      </c>
      <c r="I223" s="5" t="s">
        <v>316</v>
      </c>
      <c r="J223" s="5"/>
      <c r="K223" s="5"/>
      <c r="L223" s="5"/>
      <c r="M223" s="5"/>
      <c r="N223" s="5"/>
      <c r="O223" s="5"/>
      <c r="Y223" s="5"/>
    </row>
    <row r="224" spans="1:25" ht="13.5" customHeight="1">
      <c r="A224" s="5" t="str">
        <f>_xlfn.XLOOKUP(D224,資料表及主鍵!C:C,資料表及主鍵!A:A)</f>
        <v>帳務</v>
      </c>
      <c r="B224" s="5" t="str">
        <f>_xlfn.XLOOKUP(D224,資料表及主鍵!C:C,資料表及主鍵!B:B)</f>
        <v>收支帳戶維護</v>
      </c>
      <c r="C224" s="5"/>
      <c r="D224" s="5" t="s">
        <v>142</v>
      </c>
      <c r="E224" s="5" t="s">
        <v>684</v>
      </c>
      <c r="F224" s="5" t="s">
        <v>221</v>
      </c>
      <c r="G224" s="5">
        <v>1</v>
      </c>
      <c r="H224" s="5" t="s">
        <v>204</v>
      </c>
      <c r="I224" s="5"/>
      <c r="J224" s="5"/>
      <c r="K224" s="5"/>
      <c r="L224" s="5"/>
      <c r="M224" s="5"/>
      <c r="N224" s="5"/>
      <c r="O224" s="5"/>
      <c r="Y224" s="5"/>
    </row>
    <row r="225" spans="1:25" ht="13.5" customHeight="1">
      <c r="A225" s="5" t="str">
        <f>_xlfn.XLOOKUP(D225,資料表及主鍵!C:C,資料表及主鍵!A:A)</f>
        <v>人事</v>
      </c>
      <c r="B225" s="5" t="str">
        <f>_xlfn.XLOOKUP(D225,資料表及主鍵!C:C,資料表及主鍵!B:B)</f>
        <v>人員主檔</v>
      </c>
      <c r="C225" s="5" t="str">
        <f t="shared" ref="C225:C256" si="9">D225&amp;"."&amp;E225</f>
        <v>member.num</v>
      </c>
      <c r="D225" s="5" t="s">
        <v>160</v>
      </c>
      <c r="E225" s="5" t="s">
        <v>62</v>
      </c>
      <c r="F225" s="5" t="s">
        <v>199</v>
      </c>
      <c r="G225" s="5"/>
      <c r="H225" s="5" t="s">
        <v>200</v>
      </c>
      <c r="I225" s="5" t="s">
        <v>201</v>
      </c>
      <c r="J225" s="5"/>
      <c r="K225" s="5"/>
      <c r="L225" s="5"/>
      <c r="M225" s="5"/>
      <c r="N225" s="5"/>
      <c r="O225" s="5"/>
      <c r="Y225" s="5"/>
    </row>
    <row r="226" spans="1:25" ht="13.5" customHeight="1">
      <c r="A226" s="5" t="str">
        <f>_xlfn.XLOOKUP(D226,資料表及主鍵!C:C,資料表及主鍵!A:A)</f>
        <v>人事</v>
      </c>
      <c r="B226" s="5" t="str">
        <f>_xlfn.XLOOKUP(D226,資料表及主鍵!C:C,資料表及主鍵!B:B)</f>
        <v>人員主檔</v>
      </c>
      <c r="C226" s="5" t="str">
        <f t="shared" si="9"/>
        <v>member.f_num</v>
      </c>
      <c r="D226" s="5" t="s">
        <v>160</v>
      </c>
      <c r="E226" s="5" t="s">
        <v>375</v>
      </c>
      <c r="F226" s="5" t="s">
        <v>199</v>
      </c>
      <c r="G226" s="5"/>
      <c r="H226" s="5" t="s">
        <v>204</v>
      </c>
      <c r="I226" s="5" t="s">
        <v>476</v>
      </c>
      <c r="J226" s="5" t="s">
        <v>477</v>
      </c>
      <c r="K226" s="5"/>
      <c r="L226" s="5"/>
      <c r="M226" s="5"/>
      <c r="N226" s="5"/>
      <c r="O226" s="5"/>
      <c r="Y226" s="5"/>
    </row>
    <row r="227" spans="1:25" ht="13.5" customHeight="1">
      <c r="A227" s="5" t="str">
        <f>_xlfn.XLOOKUP(D227,資料表及主鍵!C:C,資料表及主鍵!A:A)</f>
        <v>人事</v>
      </c>
      <c r="B227" s="5" t="str">
        <f>_xlfn.XLOOKUP(D227,資料表及主鍵!C:C,資料表及主鍵!B:B)</f>
        <v>人員主檔</v>
      </c>
      <c r="C227" s="5" t="str">
        <f t="shared" si="9"/>
        <v>member.m_number</v>
      </c>
      <c r="D227" s="5" t="s">
        <v>160</v>
      </c>
      <c r="E227" s="5" t="s">
        <v>478</v>
      </c>
      <c r="F227" s="5" t="s">
        <v>221</v>
      </c>
      <c r="G227" s="5">
        <v>40</v>
      </c>
      <c r="H227" s="5" t="s">
        <v>204</v>
      </c>
      <c r="I227" s="5" t="s">
        <v>479</v>
      </c>
      <c r="J227" s="5"/>
      <c r="K227" s="5"/>
      <c r="L227" s="5"/>
      <c r="M227" s="5"/>
      <c r="N227" s="5"/>
      <c r="O227" s="5"/>
      <c r="Y227" s="5"/>
    </row>
    <row r="228" spans="1:25" ht="13.5" customHeight="1">
      <c r="A228" s="5" t="str">
        <f>_xlfn.XLOOKUP(D228,資料表及主鍵!C:C,資料表及主鍵!A:A)</f>
        <v>人事</v>
      </c>
      <c r="B228" s="5" t="str">
        <f>_xlfn.XLOOKUP(D228,資料表及主鍵!C:C,資料表及主鍵!B:B)</f>
        <v>人員主檔</v>
      </c>
      <c r="C228" s="5" t="str">
        <f t="shared" si="9"/>
        <v>member.u_name</v>
      </c>
      <c r="D228" s="5" t="s">
        <v>160</v>
      </c>
      <c r="E228" s="5" t="s">
        <v>261</v>
      </c>
      <c r="F228" s="5" t="s">
        <v>221</v>
      </c>
      <c r="G228" s="5">
        <v>40</v>
      </c>
      <c r="H228" s="5" t="s">
        <v>204</v>
      </c>
      <c r="I228" s="5" t="s">
        <v>480</v>
      </c>
      <c r="J228" s="5"/>
      <c r="K228" s="5"/>
      <c r="L228" s="5"/>
      <c r="M228" s="5"/>
      <c r="N228" s="5"/>
      <c r="O228" s="5"/>
      <c r="Y228" s="5"/>
    </row>
    <row r="229" spans="1:25" ht="13.5" customHeight="1">
      <c r="A229" s="5" t="str">
        <f>_xlfn.XLOOKUP(D229,資料表及主鍵!C:C,資料表及主鍵!A:A)</f>
        <v>人事</v>
      </c>
      <c r="B229" s="5" t="str">
        <f>_xlfn.XLOOKUP(D229,資料表及主鍵!C:C,資料表及主鍵!B:B)</f>
        <v>人員主檔</v>
      </c>
      <c r="C229" s="5" t="str">
        <f t="shared" si="9"/>
        <v>member.sex</v>
      </c>
      <c r="D229" s="5" t="s">
        <v>160</v>
      </c>
      <c r="E229" s="5" t="s">
        <v>263</v>
      </c>
      <c r="F229" s="5" t="s">
        <v>221</v>
      </c>
      <c r="G229" s="5">
        <v>4</v>
      </c>
      <c r="H229" s="5" t="s">
        <v>204</v>
      </c>
      <c r="I229" s="5" t="s">
        <v>481</v>
      </c>
      <c r="J229" s="5" t="s">
        <v>482</v>
      </c>
      <c r="K229" s="5"/>
      <c r="L229" s="5"/>
      <c r="M229" s="5"/>
      <c r="N229" s="5"/>
      <c r="O229" s="5"/>
      <c r="Y229" s="5"/>
    </row>
    <row r="230" spans="1:25" ht="13.5" customHeight="1">
      <c r="A230" s="5" t="str">
        <f>_xlfn.XLOOKUP(D230,資料表及主鍵!C:C,資料表及主鍵!A:A)</f>
        <v>人事</v>
      </c>
      <c r="B230" s="5" t="str">
        <f>_xlfn.XLOOKUP(D230,資料表及主鍵!C:C,資料表及主鍵!B:B)</f>
        <v>人員主檔</v>
      </c>
      <c r="C230" s="5" t="str">
        <f t="shared" si="9"/>
        <v>member.id_code</v>
      </c>
      <c r="D230" s="5" t="s">
        <v>160</v>
      </c>
      <c r="E230" s="5" t="s">
        <v>483</v>
      </c>
      <c r="F230" s="5" t="s">
        <v>221</v>
      </c>
      <c r="G230" s="5" t="s">
        <v>222</v>
      </c>
      <c r="H230" s="5" t="s">
        <v>204</v>
      </c>
      <c r="I230" s="5" t="s">
        <v>484</v>
      </c>
      <c r="J230" s="5"/>
      <c r="K230" s="5"/>
      <c r="L230" s="5"/>
      <c r="M230" s="5"/>
      <c r="N230" s="5"/>
      <c r="O230" s="5"/>
      <c r="Y230" s="5"/>
    </row>
    <row r="231" spans="1:25" ht="13.5" customHeight="1">
      <c r="A231" s="5" t="str">
        <f>_xlfn.XLOOKUP(D231,資料表及主鍵!C:C,資料表及主鍵!A:A)</f>
        <v>人事</v>
      </c>
      <c r="B231" s="5" t="str">
        <f>_xlfn.XLOOKUP(D231,資料表及主鍵!C:C,資料表及主鍵!B:B)</f>
        <v>人員主檔</v>
      </c>
      <c r="C231" s="5" t="str">
        <f t="shared" si="9"/>
        <v>member.birthday</v>
      </c>
      <c r="D231" s="5" t="s">
        <v>160</v>
      </c>
      <c r="E231" s="5" t="s">
        <v>267</v>
      </c>
      <c r="F231" s="5" t="s">
        <v>203</v>
      </c>
      <c r="G231" s="5"/>
      <c r="H231" s="5" t="s">
        <v>204</v>
      </c>
      <c r="I231" s="5" t="s">
        <v>485</v>
      </c>
      <c r="J231" s="5"/>
      <c r="K231" s="5"/>
      <c r="L231" s="5"/>
      <c r="M231" s="5"/>
      <c r="N231" s="5"/>
      <c r="O231" s="5"/>
      <c r="Y231" s="5"/>
    </row>
    <row r="232" spans="1:25" ht="13.5" customHeight="1">
      <c r="A232" s="5" t="str">
        <f>_xlfn.XLOOKUP(D232,資料表及主鍵!C:C,資料表及主鍵!A:A)</f>
        <v>人事</v>
      </c>
      <c r="B232" s="5" t="str">
        <f>_xlfn.XLOOKUP(D232,資料表及主鍵!C:C,資料表及主鍵!B:B)</f>
        <v>人員主檔</v>
      </c>
      <c r="C232" s="5" t="str">
        <f t="shared" si="9"/>
        <v>member.blood</v>
      </c>
      <c r="D232" s="5" t="s">
        <v>160</v>
      </c>
      <c r="E232" s="5" t="s">
        <v>486</v>
      </c>
      <c r="F232" s="5" t="s">
        <v>221</v>
      </c>
      <c r="G232" s="5">
        <v>4</v>
      </c>
      <c r="H232" s="5" t="s">
        <v>204</v>
      </c>
      <c r="I232" s="5" t="s">
        <v>487</v>
      </c>
      <c r="J232" s="5" t="s">
        <v>488</v>
      </c>
      <c r="K232" s="5"/>
      <c r="L232" s="5"/>
      <c r="M232" s="5"/>
      <c r="N232" s="5"/>
      <c r="O232" s="5"/>
      <c r="Y232" s="5"/>
    </row>
    <row r="233" spans="1:25" ht="13.5" customHeight="1">
      <c r="A233" s="5" t="str">
        <f>_xlfn.XLOOKUP(D233,資料表及主鍵!C:C,資料表及主鍵!A:A)</f>
        <v>人事</v>
      </c>
      <c r="B233" s="5" t="str">
        <f>_xlfn.XLOOKUP(D233,資料表及主鍵!C:C,資料表及主鍵!B:B)</f>
        <v>人員主檔</v>
      </c>
      <c r="C233" s="5" t="str">
        <f t="shared" si="9"/>
        <v>member.educational</v>
      </c>
      <c r="D233" s="5" t="s">
        <v>160</v>
      </c>
      <c r="E233" s="5" t="s">
        <v>489</v>
      </c>
      <c r="F233" s="5" t="s">
        <v>221</v>
      </c>
      <c r="G233" s="5">
        <v>100</v>
      </c>
      <c r="H233" s="5" t="s">
        <v>204</v>
      </c>
      <c r="I233" s="5" t="s">
        <v>490</v>
      </c>
      <c r="J233" s="5"/>
      <c r="K233" s="5"/>
      <c r="L233" s="5"/>
      <c r="M233" s="5"/>
      <c r="N233" s="5"/>
      <c r="O233" s="5"/>
      <c r="Y233" s="5"/>
    </row>
    <row r="234" spans="1:25" ht="13.5" customHeight="1">
      <c r="A234" s="5" t="str">
        <f>_xlfn.XLOOKUP(D234,資料表及主鍵!C:C,資料表及主鍵!A:A)</f>
        <v>人事</v>
      </c>
      <c r="B234" s="5" t="str">
        <f>_xlfn.XLOOKUP(D234,資料表及主鍵!C:C,資料表及主鍵!B:B)</f>
        <v>人員主檔</v>
      </c>
      <c r="C234" s="5" t="str">
        <f t="shared" si="9"/>
        <v>member.refugedate</v>
      </c>
      <c r="D234" s="5" t="s">
        <v>160</v>
      </c>
      <c r="E234" s="5" t="s">
        <v>491</v>
      </c>
      <c r="F234" s="5" t="s">
        <v>203</v>
      </c>
      <c r="G234" s="5"/>
      <c r="H234" s="5" t="s">
        <v>204</v>
      </c>
      <c r="I234" s="5" t="s">
        <v>492</v>
      </c>
      <c r="J234" s="5"/>
      <c r="K234" s="5"/>
      <c r="L234" s="5"/>
      <c r="M234" s="5"/>
      <c r="N234" s="5"/>
      <c r="O234" s="5"/>
      <c r="Y234" s="5"/>
    </row>
    <row r="235" spans="1:25" ht="13.5" customHeight="1">
      <c r="A235" s="5" t="str">
        <f>_xlfn.XLOOKUP(D235,資料表及主鍵!C:C,資料表及主鍵!A:A)</f>
        <v>人事</v>
      </c>
      <c r="B235" s="5" t="str">
        <f>_xlfn.XLOOKUP(D235,資料表及主鍵!C:C,資料表及主鍵!B:B)</f>
        <v>人員主檔</v>
      </c>
      <c r="C235" s="5" t="str">
        <f t="shared" si="9"/>
        <v>member.refuge_name</v>
      </c>
      <c r="D235" s="5" t="s">
        <v>160</v>
      </c>
      <c r="E235" s="5" t="s">
        <v>493</v>
      </c>
      <c r="F235" s="5" t="s">
        <v>221</v>
      </c>
      <c r="G235" s="5">
        <v>40</v>
      </c>
      <c r="H235" s="5" t="s">
        <v>204</v>
      </c>
      <c r="I235" s="5" t="s">
        <v>494</v>
      </c>
      <c r="J235" s="5"/>
      <c r="K235" s="5"/>
      <c r="L235" s="5"/>
      <c r="M235" s="5"/>
      <c r="N235" s="5"/>
      <c r="O235" s="5"/>
      <c r="Y235" s="5"/>
    </row>
    <row r="236" spans="1:25" ht="13.5" customHeight="1">
      <c r="A236" s="5" t="str">
        <f>_xlfn.XLOOKUP(D236,資料表及主鍵!C:C,資料表及主鍵!A:A)</f>
        <v>人事</v>
      </c>
      <c r="B236" s="5" t="str">
        <f>_xlfn.XLOOKUP(D236,資料表及主鍵!C:C,資料表及主鍵!B:B)</f>
        <v>人員主檔</v>
      </c>
      <c r="C236" s="5" t="str">
        <f t="shared" si="9"/>
        <v>member.refuge_area</v>
      </c>
      <c r="D236" s="5" t="s">
        <v>160</v>
      </c>
      <c r="E236" s="5" t="s">
        <v>495</v>
      </c>
      <c r="F236" s="5" t="s">
        <v>221</v>
      </c>
      <c r="G236" s="5">
        <v>100</v>
      </c>
      <c r="H236" s="5" t="s">
        <v>204</v>
      </c>
      <c r="I236" s="5" t="s">
        <v>496</v>
      </c>
      <c r="J236" s="5"/>
      <c r="K236" s="5"/>
      <c r="L236" s="5"/>
      <c r="M236" s="5"/>
      <c r="N236" s="5"/>
      <c r="O236" s="5"/>
      <c r="Y236" s="5"/>
    </row>
    <row r="237" spans="1:25" ht="13.5" customHeight="1">
      <c r="A237" s="5" t="str">
        <f>_xlfn.XLOOKUP(D237,資料表及主鍵!C:C,資料表及主鍵!A:A)</f>
        <v>人事</v>
      </c>
      <c r="B237" s="5" t="str">
        <f>_xlfn.XLOOKUP(D237,資料表及主鍵!C:C,資料表及主鍵!B:B)</f>
        <v>人員主檔</v>
      </c>
      <c r="C237" s="5" t="str">
        <f t="shared" si="9"/>
        <v>member.demo</v>
      </c>
      <c r="D237" s="5" t="s">
        <v>160</v>
      </c>
      <c r="E237" s="5" t="s">
        <v>220</v>
      </c>
      <c r="F237" s="5" t="s">
        <v>221</v>
      </c>
      <c r="G237" s="5" t="s">
        <v>222</v>
      </c>
      <c r="H237" s="5" t="s">
        <v>204</v>
      </c>
      <c r="I237" s="9" t="s">
        <v>223</v>
      </c>
      <c r="J237" s="5"/>
      <c r="K237" s="5"/>
      <c r="L237" s="5"/>
      <c r="M237" s="5"/>
      <c r="N237" s="5"/>
      <c r="O237" s="5"/>
      <c r="Y237" s="5"/>
    </row>
    <row r="238" spans="1:25" ht="13.5" customHeight="1">
      <c r="A238" s="5" t="str">
        <f>_xlfn.XLOOKUP(D238,資料表及主鍵!C:C,資料表及主鍵!A:A)</f>
        <v>人事</v>
      </c>
      <c r="B238" s="5" t="str">
        <f>_xlfn.XLOOKUP(D238,資料表及主鍵!C:C,資料表及主鍵!B:B)</f>
        <v>人員主檔</v>
      </c>
      <c r="C238" s="5" t="str">
        <f t="shared" si="9"/>
        <v>member.admin_num</v>
      </c>
      <c r="D238" s="5" t="s">
        <v>160</v>
      </c>
      <c r="E238" s="5" t="s">
        <v>497</v>
      </c>
      <c r="F238" s="5" t="s">
        <v>199</v>
      </c>
      <c r="G238" s="5"/>
      <c r="H238" s="5" t="s">
        <v>204</v>
      </c>
      <c r="I238" s="5" t="s">
        <v>498</v>
      </c>
      <c r="J238" s="5"/>
      <c r="K238" s="5"/>
      <c r="L238" s="5"/>
      <c r="M238" s="5"/>
      <c r="N238" s="5"/>
      <c r="O238" s="5"/>
      <c r="Y238" s="5"/>
    </row>
    <row r="239" spans="1:25" ht="13.5" customHeight="1">
      <c r="A239" s="5" t="str">
        <f>_xlfn.XLOOKUP(D239,資料表及主鍵!C:C,資料表及主鍵!A:A)</f>
        <v>人事</v>
      </c>
      <c r="B239" s="5" t="str">
        <f>_xlfn.XLOOKUP(D239,資料表及主鍵!C:C,資料表及主鍵!B:B)</f>
        <v>人員主檔</v>
      </c>
      <c r="C239" s="5" t="str">
        <f t="shared" si="9"/>
        <v>member.takedate</v>
      </c>
      <c r="D239" s="5" t="s">
        <v>160</v>
      </c>
      <c r="E239" s="5" t="s">
        <v>499</v>
      </c>
      <c r="F239" s="5" t="s">
        <v>203</v>
      </c>
      <c r="G239" s="5"/>
      <c r="H239" s="5" t="s">
        <v>204</v>
      </c>
      <c r="I239" s="5" t="s">
        <v>500</v>
      </c>
      <c r="J239" s="5"/>
      <c r="K239" s="5"/>
      <c r="L239" s="5"/>
      <c r="M239" s="5"/>
      <c r="N239" s="5"/>
      <c r="O239" s="5"/>
      <c r="Y239" s="5"/>
    </row>
    <row r="240" spans="1:25" ht="13.5" customHeight="1">
      <c r="A240" s="5" t="str">
        <f>_xlfn.XLOOKUP(D240,資料表及主鍵!C:C,資料表及主鍵!A:A)</f>
        <v>人事</v>
      </c>
      <c r="B240" s="5" t="str">
        <f>_xlfn.XLOOKUP(D240,資料表及主鍵!C:C,資料表及主鍵!B:B)</f>
        <v>人員主檔</v>
      </c>
      <c r="C240" s="5" t="str">
        <f t="shared" si="9"/>
        <v>member.leavedate</v>
      </c>
      <c r="D240" s="5" t="s">
        <v>160</v>
      </c>
      <c r="E240" s="5" t="s">
        <v>501</v>
      </c>
      <c r="F240" s="5" t="s">
        <v>203</v>
      </c>
      <c r="G240" s="5"/>
      <c r="H240" s="5" t="s">
        <v>204</v>
      </c>
      <c r="I240" s="5" t="s">
        <v>502</v>
      </c>
      <c r="J240" s="5"/>
      <c r="K240" s="5"/>
      <c r="L240" s="5"/>
      <c r="M240" s="5"/>
      <c r="N240" s="5"/>
      <c r="O240" s="5"/>
      <c r="Y240" s="5"/>
    </row>
    <row r="241" spans="1:25" ht="13.5" customHeight="1">
      <c r="A241" s="5" t="str">
        <f>_xlfn.XLOOKUP(D241,資料表及主鍵!C:C,資料表及主鍵!A:A)</f>
        <v>人事</v>
      </c>
      <c r="B241" s="5" t="str">
        <f>_xlfn.XLOOKUP(D241,資料表及主鍵!C:C,資料表及主鍵!B:B)</f>
        <v>人員主檔</v>
      </c>
      <c r="C241" s="5" t="str">
        <f t="shared" si="9"/>
        <v>member.group_kind</v>
      </c>
      <c r="D241" s="5" t="s">
        <v>160</v>
      </c>
      <c r="E241" s="5" t="s">
        <v>503</v>
      </c>
      <c r="F241" s="5" t="s">
        <v>199</v>
      </c>
      <c r="G241" s="5"/>
      <c r="H241" s="5" t="s">
        <v>204</v>
      </c>
      <c r="I241" s="5" t="s">
        <v>504</v>
      </c>
      <c r="J241" s="5" t="s">
        <v>505</v>
      </c>
      <c r="K241" s="5"/>
      <c r="L241" s="5"/>
      <c r="M241" s="5"/>
      <c r="N241" s="5"/>
      <c r="O241" s="5"/>
      <c r="Y241" s="5"/>
    </row>
    <row r="242" spans="1:25" ht="13.5" customHeight="1">
      <c r="A242" s="5" t="str">
        <f>_xlfn.XLOOKUP(D242,資料表及主鍵!C:C,資料表及主鍵!A:A)</f>
        <v>人事</v>
      </c>
      <c r="B242" s="5" t="str">
        <f>_xlfn.XLOOKUP(D242,資料表及主鍵!C:C,資料表及主鍵!B:B)</f>
        <v>人員主檔</v>
      </c>
      <c r="C242" s="5" t="str">
        <f t="shared" si="9"/>
        <v>member.title_kind</v>
      </c>
      <c r="D242" s="5" t="s">
        <v>160</v>
      </c>
      <c r="E242" s="5" t="s">
        <v>506</v>
      </c>
      <c r="F242" s="5" t="s">
        <v>199</v>
      </c>
      <c r="G242" s="5"/>
      <c r="H242" s="5" t="s">
        <v>204</v>
      </c>
      <c r="I242" s="5" t="s">
        <v>507</v>
      </c>
      <c r="J242" s="5" t="s">
        <v>508</v>
      </c>
      <c r="K242" s="5"/>
      <c r="L242" s="5"/>
      <c r="M242" s="5"/>
      <c r="N242" s="5"/>
      <c r="O242" s="5"/>
      <c r="Y242" s="5"/>
    </row>
    <row r="243" spans="1:25" ht="13.5" customHeight="1">
      <c r="A243" s="5" t="str">
        <f>_xlfn.XLOOKUP(D243,資料表及主鍵!C:C,資料表及主鍵!A:A)</f>
        <v>人事</v>
      </c>
      <c r="B243" s="5" t="str">
        <f>_xlfn.XLOOKUP(D243,資料表及主鍵!C:C,資料表及主鍵!B:B)</f>
        <v>人員主檔</v>
      </c>
      <c r="C243" s="5" t="str">
        <f t="shared" si="9"/>
        <v>member.salary</v>
      </c>
      <c r="D243" s="5" t="s">
        <v>160</v>
      </c>
      <c r="E243" s="5" t="s">
        <v>509</v>
      </c>
      <c r="F243" s="5" t="s">
        <v>216</v>
      </c>
      <c r="G243" s="5"/>
      <c r="H243" s="5" t="s">
        <v>204</v>
      </c>
      <c r="I243" s="5" t="s">
        <v>510</v>
      </c>
      <c r="J243" s="5"/>
      <c r="K243" s="5"/>
      <c r="L243" s="5"/>
      <c r="M243" s="5"/>
      <c r="N243" s="5"/>
      <c r="O243" s="5"/>
      <c r="Y243" s="5"/>
    </row>
    <row r="244" spans="1:25" ht="13.5" customHeight="1">
      <c r="A244" s="5" t="str">
        <f>_xlfn.XLOOKUP(D244,資料表及主鍵!C:C,資料表及主鍵!A:A)</f>
        <v>人事</v>
      </c>
      <c r="B244" s="5" t="str">
        <f>_xlfn.XLOOKUP(D244,資料表及主鍵!C:C,資料表及主鍵!B:B)</f>
        <v>人員主檔</v>
      </c>
      <c r="C244" s="5" t="str">
        <f t="shared" si="9"/>
        <v>member.phone</v>
      </c>
      <c r="D244" s="5" t="s">
        <v>160</v>
      </c>
      <c r="E244" s="5" t="s">
        <v>334</v>
      </c>
      <c r="F244" s="5" t="s">
        <v>221</v>
      </c>
      <c r="G244" s="5" t="s">
        <v>222</v>
      </c>
      <c r="H244" s="5" t="s">
        <v>204</v>
      </c>
      <c r="I244" s="5" t="s">
        <v>335</v>
      </c>
      <c r="J244" s="5"/>
      <c r="K244" s="5"/>
      <c r="L244" s="5"/>
      <c r="M244" s="5"/>
      <c r="N244" s="5"/>
      <c r="O244" s="5"/>
      <c r="Y244" s="5"/>
    </row>
    <row r="245" spans="1:25" ht="13.5" customHeight="1">
      <c r="A245" s="5" t="str">
        <f>_xlfn.XLOOKUP(D245,資料表及主鍵!C:C,資料表及主鍵!A:A)</f>
        <v>人事</v>
      </c>
      <c r="B245" s="5" t="str">
        <f>_xlfn.XLOOKUP(D245,資料表及主鍵!C:C,資料表及主鍵!B:B)</f>
        <v>人員主檔</v>
      </c>
      <c r="C245" s="5" t="str">
        <f t="shared" si="9"/>
        <v>member.com_email</v>
      </c>
      <c r="D245" s="5" t="s">
        <v>160</v>
      </c>
      <c r="E245" s="5" t="s">
        <v>511</v>
      </c>
      <c r="F245" s="5" t="s">
        <v>221</v>
      </c>
      <c r="G245" s="5">
        <v>400</v>
      </c>
      <c r="H245" s="5" t="s">
        <v>204</v>
      </c>
      <c r="I245" s="5" t="s">
        <v>512</v>
      </c>
      <c r="J245" s="5"/>
      <c r="K245" s="5"/>
      <c r="L245" s="5"/>
      <c r="M245" s="5"/>
      <c r="N245" s="5"/>
      <c r="O245" s="5"/>
      <c r="Y245" s="5"/>
    </row>
    <row r="246" spans="1:25" ht="13.5" customHeight="1">
      <c r="A246" s="5" t="str">
        <f>_xlfn.XLOOKUP(D246,資料表及主鍵!C:C,資料表及主鍵!A:A)</f>
        <v>人事</v>
      </c>
      <c r="B246" s="5" t="str">
        <f>_xlfn.XLOOKUP(D246,資料表及主鍵!C:C,資料表及主鍵!B:B)</f>
        <v>人員主檔</v>
      </c>
      <c r="C246" s="5" t="str">
        <f t="shared" si="9"/>
        <v>member.email</v>
      </c>
      <c r="D246" s="5" t="s">
        <v>160</v>
      </c>
      <c r="E246" s="5" t="s">
        <v>268</v>
      </c>
      <c r="F246" s="5" t="s">
        <v>221</v>
      </c>
      <c r="G246" s="5">
        <v>400</v>
      </c>
      <c r="H246" s="5" t="s">
        <v>204</v>
      </c>
      <c r="I246" s="5" t="s">
        <v>513</v>
      </c>
      <c r="J246" s="5"/>
      <c r="K246" s="5"/>
      <c r="L246" s="5"/>
      <c r="M246" s="5"/>
      <c r="N246" s="5"/>
      <c r="O246" s="5"/>
      <c r="Y246" s="5"/>
    </row>
    <row r="247" spans="1:25" ht="13.5" customHeight="1">
      <c r="A247" s="5" t="str">
        <f>_xlfn.XLOOKUP(D247,資料表及主鍵!C:C,資料表及主鍵!A:A)</f>
        <v>人事</v>
      </c>
      <c r="B247" s="5" t="str">
        <f>_xlfn.XLOOKUP(D247,資料表及主鍵!C:C,資料表及主鍵!B:B)</f>
        <v>人員主檔</v>
      </c>
      <c r="C247" s="5" t="str">
        <f t="shared" si="9"/>
        <v>member.contact</v>
      </c>
      <c r="D247" s="5" t="s">
        <v>160</v>
      </c>
      <c r="E247" s="5" t="s">
        <v>514</v>
      </c>
      <c r="F247" s="5" t="s">
        <v>221</v>
      </c>
      <c r="G247" s="5">
        <v>200</v>
      </c>
      <c r="H247" s="5" t="s">
        <v>204</v>
      </c>
      <c r="I247" s="5" t="s">
        <v>515</v>
      </c>
      <c r="J247" s="5"/>
      <c r="K247" s="5"/>
      <c r="L247" s="5"/>
      <c r="M247" s="5"/>
      <c r="N247" s="5"/>
      <c r="O247" s="5"/>
      <c r="Y247" s="5"/>
    </row>
    <row r="248" spans="1:25" ht="13.5" customHeight="1">
      <c r="A248" s="5" t="str">
        <f>_xlfn.XLOOKUP(D248,資料表及主鍵!C:C,資料表及主鍵!A:A)</f>
        <v>人事</v>
      </c>
      <c r="B248" s="5" t="str">
        <f>_xlfn.XLOOKUP(D248,資料表及主鍵!C:C,資料表及主鍵!B:B)</f>
        <v>人員主檔</v>
      </c>
      <c r="C248" s="5" t="str">
        <f t="shared" si="9"/>
        <v>member.address1</v>
      </c>
      <c r="D248" s="5" t="s">
        <v>160</v>
      </c>
      <c r="E248" s="5" t="s">
        <v>516</v>
      </c>
      <c r="F248" s="5" t="s">
        <v>221</v>
      </c>
      <c r="G248" s="5">
        <v>400</v>
      </c>
      <c r="H248" s="5" t="s">
        <v>204</v>
      </c>
      <c r="I248" s="5" t="s">
        <v>517</v>
      </c>
      <c r="J248" s="5"/>
      <c r="K248" s="5"/>
      <c r="L248" s="5"/>
      <c r="M248" s="5"/>
      <c r="N248" s="5"/>
      <c r="O248" s="5"/>
      <c r="Y248" s="5"/>
    </row>
    <row r="249" spans="1:25" ht="13.5" customHeight="1">
      <c r="A249" s="5" t="str">
        <f>_xlfn.XLOOKUP(D249,資料表及主鍵!C:C,資料表及主鍵!A:A)</f>
        <v>人事</v>
      </c>
      <c r="B249" s="5" t="str">
        <f>_xlfn.XLOOKUP(D249,資料表及主鍵!C:C,資料表及主鍵!B:B)</f>
        <v>人員主檔</v>
      </c>
      <c r="C249" s="5" t="str">
        <f t="shared" si="9"/>
        <v>member.address2</v>
      </c>
      <c r="D249" s="5" t="s">
        <v>160</v>
      </c>
      <c r="E249" s="5" t="s">
        <v>518</v>
      </c>
      <c r="F249" s="5" t="s">
        <v>221</v>
      </c>
      <c r="G249" s="5">
        <v>400</v>
      </c>
      <c r="H249" s="5" t="s">
        <v>204</v>
      </c>
      <c r="I249" s="5" t="s">
        <v>519</v>
      </c>
      <c r="J249" s="5"/>
      <c r="K249" s="5"/>
      <c r="L249" s="5"/>
      <c r="M249" s="5"/>
      <c r="N249" s="5"/>
      <c r="O249" s="5"/>
      <c r="Y249" s="5"/>
    </row>
    <row r="250" spans="1:25" ht="13.5" customHeight="1">
      <c r="A250" s="5" t="str">
        <f>_xlfn.XLOOKUP(D250,資料表及主鍵!C:C,資料表及主鍵!A:A)</f>
        <v>人事</v>
      </c>
      <c r="B250" s="5" t="str">
        <f>_xlfn.XLOOKUP(D250,資料表及主鍵!C:C,資料表及主鍵!B:B)</f>
        <v>人員主檔</v>
      </c>
      <c r="C250" s="5" t="str">
        <f t="shared" si="9"/>
        <v>member.reg_time</v>
      </c>
      <c r="D250" s="5" t="s">
        <v>160</v>
      </c>
      <c r="E250" s="5" t="s">
        <v>240</v>
      </c>
      <c r="F250" s="5" t="s">
        <v>203</v>
      </c>
      <c r="G250" s="5"/>
      <c r="H250" s="5" t="s">
        <v>204</v>
      </c>
      <c r="I250" s="5" t="s">
        <v>406</v>
      </c>
      <c r="J250" s="5"/>
      <c r="K250" s="5"/>
      <c r="L250" s="5"/>
      <c r="M250" s="5"/>
      <c r="N250" s="5"/>
      <c r="O250" s="5"/>
      <c r="Y250" s="5"/>
    </row>
    <row r="251" spans="1:25" ht="13.5" customHeight="1">
      <c r="A251" s="5" t="str">
        <f>_xlfn.XLOOKUP(D251,資料表及主鍵!C:C,資料表及主鍵!A:A)</f>
        <v>人事</v>
      </c>
      <c r="B251" s="5" t="str">
        <f>_xlfn.XLOOKUP(D251,資料表及主鍵!C:C,資料表及主鍵!B:B)</f>
        <v>人員主檔</v>
      </c>
      <c r="C251" s="5" t="str">
        <f t="shared" si="9"/>
        <v>member.pic1</v>
      </c>
      <c r="D251" s="5" t="s">
        <v>160</v>
      </c>
      <c r="E251" s="5" t="s">
        <v>297</v>
      </c>
      <c r="F251" s="5" t="s">
        <v>221</v>
      </c>
      <c r="G251" s="5">
        <v>100</v>
      </c>
      <c r="H251" s="5" t="s">
        <v>204</v>
      </c>
      <c r="I251" s="5" t="s">
        <v>520</v>
      </c>
      <c r="J251" s="5"/>
      <c r="K251" s="5"/>
      <c r="L251" s="5"/>
      <c r="M251" s="5"/>
      <c r="N251" s="5"/>
      <c r="O251" s="5"/>
      <c r="Y251" s="5"/>
    </row>
    <row r="252" spans="1:25" ht="13.5" customHeight="1">
      <c r="A252" s="5" t="str">
        <f>_xlfn.XLOOKUP(D252,資料表及主鍵!C:C,資料表及主鍵!A:A)</f>
        <v>專案</v>
      </c>
      <c r="B252" s="5" t="str">
        <f>_xlfn.XLOOKUP(D252,資料表及主鍵!C:C,資料表及主鍵!B:B)</f>
        <v>專案類別管理</v>
      </c>
      <c r="C252" s="5" t="str">
        <f t="shared" si="9"/>
        <v>project_kind.num</v>
      </c>
      <c r="D252" s="5" t="s">
        <v>103</v>
      </c>
      <c r="E252" s="5" t="s">
        <v>62</v>
      </c>
      <c r="F252" s="5" t="s">
        <v>199</v>
      </c>
      <c r="G252" s="5"/>
      <c r="H252" s="5" t="s">
        <v>200</v>
      </c>
      <c r="I252" s="5" t="s">
        <v>201</v>
      </c>
      <c r="J252" s="5"/>
      <c r="K252" s="5"/>
      <c r="L252" s="5"/>
      <c r="M252" s="5"/>
      <c r="N252" s="5"/>
      <c r="O252" s="5"/>
      <c r="Y252" s="5"/>
    </row>
    <row r="253" spans="1:25" ht="13.5" customHeight="1">
      <c r="A253" s="5" t="str">
        <f>_xlfn.XLOOKUP(D253,資料表及主鍵!C:C,資料表及主鍵!A:A)</f>
        <v>專案</v>
      </c>
      <c r="B253" s="5" t="str">
        <f>_xlfn.XLOOKUP(D253,資料表及主鍵!C:C,資料表及主鍵!B:B)</f>
        <v>專案類別管理</v>
      </c>
      <c r="C253" s="5" t="str">
        <f t="shared" si="9"/>
        <v>project_kind.kind</v>
      </c>
      <c r="D253" s="5" t="s">
        <v>103</v>
      </c>
      <c r="E253" s="5" t="s">
        <v>209</v>
      </c>
      <c r="F253" s="5" t="s">
        <v>221</v>
      </c>
      <c r="G253" s="5">
        <v>200</v>
      </c>
      <c r="H253" s="5" t="s">
        <v>204</v>
      </c>
      <c r="I253" s="5" t="s">
        <v>467</v>
      </c>
      <c r="J253" s="5"/>
      <c r="K253" s="5"/>
      <c r="L253" s="5"/>
      <c r="M253" s="5"/>
      <c r="N253" s="5"/>
      <c r="O253" s="5"/>
      <c r="Y253" s="5"/>
    </row>
    <row r="254" spans="1:25" ht="13.5" customHeight="1">
      <c r="A254" s="5" t="str">
        <f>_xlfn.XLOOKUP(D254,資料表及主鍵!C:C,資料表及主鍵!A:A)</f>
        <v>專案</v>
      </c>
      <c r="B254" s="5" t="str">
        <f>_xlfn.XLOOKUP(D254,資料表及主鍵!C:C,資料表及主鍵!B:B)</f>
        <v>專案類別管理</v>
      </c>
      <c r="C254" s="5" t="str">
        <f t="shared" si="9"/>
        <v>project_kind.root</v>
      </c>
      <c r="D254" s="5" t="s">
        <v>103</v>
      </c>
      <c r="E254" s="5" t="s">
        <v>302</v>
      </c>
      <c r="F254" s="5" t="s">
        <v>199</v>
      </c>
      <c r="G254" s="5"/>
      <c r="H254" s="5" t="s">
        <v>204</v>
      </c>
      <c r="I254" s="5" t="s">
        <v>303</v>
      </c>
      <c r="J254" s="5"/>
      <c r="K254" s="5"/>
      <c r="L254" s="5"/>
      <c r="M254" s="5"/>
      <c r="N254" s="5"/>
      <c r="O254" s="5"/>
      <c r="Y254" s="5"/>
    </row>
    <row r="255" spans="1:25" ht="13.5" customHeight="1">
      <c r="A255" s="5" t="str">
        <f>_xlfn.XLOOKUP(D255,資料表及主鍵!C:C,資料表及主鍵!A:A)</f>
        <v>專案</v>
      </c>
      <c r="B255" s="5" t="str">
        <f>_xlfn.XLOOKUP(D255,資料表及主鍵!C:C,資料表及主鍵!B:B)</f>
        <v>專案類別管理</v>
      </c>
      <c r="C255" s="5" t="str">
        <f t="shared" si="9"/>
        <v>project_kind.range</v>
      </c>
      <c r="D255" s="5" t="s">
        <v>103</v>
      </c>
      <c r="E255" s="5" t="s">
        <v>304</v>
      </c>
      <c r="F255" s="5" t="s">
        <v>199</v>
      </c>
      <c r="G255" s="5"/>
      <c r="H255" s="5" t="s">
        <v>204</v>
      </c>
      <c r="I255" s="5" t="s">
        <v>264</v>
      </c>
      <c r="J255" s="5"/>
      <c r="K255" s="5"/>
      <c r="L255" s="5"/>
      <c r="M255" s="5"/>
      <c r="N255" s="5"/>
      <c r="O255" s="5"/>
      <c r="Y255" s="5"/>
    </row>
    <row r="256" spans="1:25" ht="13.5" customHeight="1">
      <c r="A256" s="5" t="str">
        <f>_xlfn.XLOOKUP(D256,資料表及主鍵!C:C,資料表及主鍵!A:A)</f>
        <v>專案</v>
      </c>
      <c r="B256" s="5" t="str">
        <f>_xlfn.XLOOKUP(D256,資料表及主鍵!C:C,資料表及主鍵!B:B)</f>
        <v>專案類別管理</v>
      </c>
      <c r="C256" s="5" t="str">
        <f t="shared" si="9"/>
        <v>project_kind.demo</v>
      </c>
      <c r="D256" s="5" t="s">
        <v>103</v>
      </c>
      <c r="E256" s="5" t="s">
        <v>220</v>
      </c>
      <c r="F256" s="5" t="s">
        <v>221</v>
      </c>
      <c r="G256" s="5" t="s">
        <v>222</v>
      </c>
      <c r="H256" s="5" t="s">
        <v>204</v>
      </c>
      <c r="I256" s="5" t="s">
        <v>223</v>
      </c>
      <c r="J256" s="5"/>
      <c r="K256" s="5"/>
      <c r="L256" s="5"/>
      <c r="M256" s="5"/>
      <c r="N256" s="5"/>
      <c r="O256" s="5"/>
      <c r="Y256" s="5"/>
    </row>
    <row r="257" spans="1:25" ht="13.5" customHeight="1">
      <c r="A257" s="5" t="str">
        <f>_xlfn.XLOOKUP(D257,資料表及主鍵!C:C,資料表及主鍵!A:A)</f>
        <v>專案</v>
      </c>
      <c r="B257" s="5" t="str">
        <f>_xlfn.XLOOKUP(D257,資料表及主鍵!C:C,資料表及主鍵!B:B)</f>
        <v>專案管理</v>
      </c>
      <c r="C257" s="5" t="str">
        <f t="shared" ref="C257:C288" si="10">D257&amp;"."&amp;E257</f>
        <v>project.num</v>
      </c>
      <c r="D257" s="5" t="s">
        <v>105</v>
      </c>
      <c r="E257" s="5" t="s">
        <v>62</v>
      </c>
      <c r="F257" s="5" t="s">
        <v>199</v>
      </c>
      <c r="G257" s="5"/>
      <c r="H257" s="5" t="s">
        <v>200</v>
      </c>
      <c r="I257" s="5" t="s">
        <v>201</v>
      </c>
      <c r="J257" s="5"/>
      <c r="K257" s="5"/>
      <c r="L257" s="5"/>
      <c r="M257" s="5"/>
      <c r="N257" s="5"/>
      <c r="O257" s="5"/>
      <c r="Y257" s="5"/>
    </row>
    <row r="258" spans="1:25" ht="13.5" customHeight="1">
      <c r="A258" s="5" t="str">
        <f>_xlfn.XLOOKUP(D258,資料表及主鍵!C:C,資料表及主鍵!A:A)</f>
        <v>專案</v>
      </c>
      <c r="B258" s="5" t="str">
        <f>_xlfn.XLOOKUP(D258,資料表及主鍵!C:C,資料表及主鍵!B:B)</f>
        <v>專案管理</v>
      </c>
      <c r="C258" s="5" t="str">
        <f t="shared" si="10"/>
        <v>project.subject</v>
      </c>
      <c r="D258" s="5" t="s">
        <v>105</v>
      </c>
      <c r="E258" s="5" t="s">
        <v>234</v>
      </c>
      <c r="F258" s="5" t="s">
        <v>221</v>
      </c>
      <c r="G258" s="5">
        <v>100</v>
      </c>
      <c r="H258" s="5" t="s">
        <v>204</v>
      </c>
      <c r="I258" s="5" t="s">
        <v>521</v>
      </c>
      <c r="J258" s="5"/>
      <c r="K258" s="5"/>
      <c r="L258" s="5"/>
      <c r="M258" s="5"/>
      <c r="N258" s="5"/>
      <c r="O258" s="5"/>
      <c r="Y258" s="5"/>
    </row>
    <row r="259" spans="1:25" ht="13.5" customHeight="1">
      <c r="A259" s="5" t="str">
        <f>_xlfn.XLOOKUP(D259,資料表及主鍵!C:C,資料表及主鍵!A:A)</f>
        <v>專案</v>
      </c>
      <c r="B259" s="5" t="str">
        <f>_xlfn.XLOOKUP(D259,資料表及主鍵!C:C,資料表及主鍵!B:B)</f>
        <v>專案管理</v>
      </c>
      <c r="C259" s="5" t="str">
        <f t="shared" si="10"/>
        <v>project.kind</v>
      </c>
      <c r="D259" s="5" t="s">
        <v>105</v>
      </c>
      <c r="E259" s="5" t="s">
        <v>209</v>
      </c>
      <c r="F259" s="5" t="s">
        <v>199</v>
      </c>
      <c r="G259" s="5"/>
      <c r="H259" s="5" t="s">
        <v>204</v>
      </c>
      <c r="I259" s="5" t="s">
        <v>522</v>
      </c>
      <c r="J259" s="5" t="s">
        <v>523</v>
      </c>
      <c r="K259" s="5"/>
      <c r="L259" s="5"/>
      <c r="M259" s="5"/>
      <c r="N259" s="5"/>
      <c r="O259" s="5"/>
      <c r="Y259" s="5"/>
    </row>
    <row r="260" spans="1:25" ht="13.5" customHeight="1">
      <c r="A260" s="5" t="str">
        <f>_xlfn.XLOOKUP(D260,資料表及主鍵!C:C,資料表及主鍵!A:A)</f>
        <v>專案</v>
      </c>
      <c r="B260" s="5" t="str">
        <f>_xlfn.XLOOKUP(D260,資料表及主鍵!C:C,資料表及主鍵!B:B)</f>
        <v>專案管理</v>
      </c>
      <c r="C260" s="5" t="str">
        <f t="shared" si="10"/>
        <v>project.actItem_num</v>
      </c>
      <c r="D260" s="5" t="s">
        <v>105</v>
      </c>
      <c r="E260" s="5" t="s">
        <v>340</v>
      </c>
      <c r="F260" s="5" t="s">
        <v>199</v>
      </c>
      <c r="G260" s="5"/>
      <c r="H260" s="5" t="s">
        <v>204</v>
      </c>
      <c r="I260" s="5" t="s">
        <v>524</v>
      </c>
      <c r="J260" s="5" t="s">
        <v>525</v>
      </c>
      <c r="K260" s="5"/>
      <c r="L260" s="5"/>
      <c r="M260" s="5"/>
      <c r="N260" s="5"/>
      <c r="O260" s="5"/>
      <c r="Y260" s="5"/>
    </row>
    <row r="261" spans="1:25" ht="13.5" customHeight="1">
      <c r="A261" s="5" t="str">
        <f>_xlfn.XLOOKUP(D261,資料表及主鍵!C:C,資料表及主鍵!A:A)</f>
        <v>專案</v>
      </c>
      <c r="B261" s="5" t="str">
        <f>_xlfn.XLOOKUP(D261,資料表及主鍵!C:C,資料表及主鍵!B:B)</f>
        <v>專案管理</v>
      </c>
      <c r="C261" s="5" t="str">
        <f t="shared" si="10"/>
        <v>project.demo</v>
      </c>
      <c r="D261" s="5" t="s">
        <v>105</v>
      </c>
      <c r="E261" s="5" t="s">
        <v>220</v>
      </c>
      <c r="F261" s="5" t="s">
        <v>221</v>
      </c>
      <c r="G261" s="5" t="s">
        <v>222</v>
      </c>
      <c r="H261" s="5" t="s">
        <v>204</v>
      </c>
      <c r="I261" s="5" t="s">
        <v>223</v>
      </c>
      <c r="J261" s="5"/>
      <c r="K261" s="5"/>
      <c r="L261" s="5"/>
      <c r="M261" s="5"/>
      <c r="N261" s="5"/>
      <c r="O261" s="5"/>
      <c r="Y261" s="5"/>
    </row>
    <row r="262" spans="1:25" ht="13.5" customHeight="1">
      <c r="A262" s="5" t="str">
        <f>_xlfn.XLOOKUP(D262,資料表及主鍵!C:C,資料表及主鍵!A:A)</f>
        <v>專案</v>
      </c>
      <c r="B262" s="5" t="str">
        <f>_xlfn.XLOOKUP(D262,資料表及主鍵!C:C,資料表及主鍵!B:B)</f>
        <v>專案管理</v>
      </c>
      <c r="C262" s="5" t="str">
        <f t="shared" si="10"/>
        <v>project.reg_time</v>
      </c>
      <c r="D262" s="5" t="s">
        <v>105</v>
      </c>
      <c r="E262" s="5" t="s">
        <v>240</v>
      </c>
      <c r="F262" s="5" t="s">
        <v>203</v>
      </c>
      <c r="G262" s="5"/>
      <c r="H262" s="5" t="s">
        <v>204</v>
      </c>
      <c r="I262" s="5" t="s">
        <v>279</v>
      </c>
      <c r="J262" s="5"/>
      <c r="K262" s="5"/>
      <c r="L262" s="5"/>
      <c r="M262" s="5"/>
      <c r="N262" s="5"/>
      <c r="O262" s="5"/>
      <c r="Y262" s="5"/>
    </row>
    <row r="263" spans="1:25" ht="13.5" customHeight="1">
      <c r="A263" s="5" t="str">
        <f>_xlfn.XLOOKUP(D263,資料表及主鍵!C:C,資料表及主鍵!A:A)</f>
        <v>人事</v>
      </c>
      <c r="B263" s="5" t="str">
        <f>_xlfn.XLOOKUP(D263,資料表及主鍵!C:C,資料表及主鍵!B:B)</f>
        <v>人員組別管理</v>
      </c>
      <c r="C263" s="5" t="str">
        <f t="shared" si="10"/>
        <v>member_group.num</v>
      </c>
      <c r="D263" s="5" t="s">
        <v>164</v>
      </c>
      <c r="E263" s="5" t="s">
        <v>62</v>
      </c>
      <c r="F263" s="5" t="s">
        <v>199</v>
      </c>
      <c r="G263" s="5"/>
      <c r="H263" s="5" t="s">
        <v>200</v>
      </c>
      <c r="I263" s="5" t="s">
        <v>201</v>
      </c>
      <c r="J263" s="5"/>
      <c r="K263" s="5"/>
      <c r="L263" s="5"/>
      <c r="M263" s="5"/>
      <c r="N263" s="5"/>
      <c r="O263" s="5"/>
      <c r="Y263" s="5"/>
    </row>
    <row r="264" spans="1:25" ht="13.5" customHeight="1">
      <c r="A264" s="5" t="str">
        <f>_xlfn.XLOOKUP(D264,資料表及主鍵!C:C,資料表及主鍵!A:A)</f>
        <v>人事</v>
      </c>
      <c r="B264" s="5" t="str">
        <f>_xlfn.XLOOKUP(D264,資料表及主鍵!C:C,資料表及主鍵!B:B)</f>
        <v>人員組別管理</v>
      </c>
      <c r="C264" s="5" t="str">
        <f t="shared" si="10"/>
        <v>member_group.kind</v>
      </c>
      <c r="D264" s="5" t="s">
        <v>164</v>
      </c>
      <c r="E264" s="5" t="s">
        <v>209</v>
      </c>
      <c r="F264" s="5" t="s">
        <v>221</v>
      </c>
      <c r="G264" s="5">
        <v>200</v>
      </c>
      <c r="H264" s="5" t="s">
        <v>204</v>
      </c>
      <c r="I264" s="5" t="s">
        <v>521</v>
      </c>
      <c r="J264" s="5"/>
      <c r="K264" s="5"/>
      <c r="L264" s="5"/>
      <c r="M264" s="5"/>
      <c r="N264" s="5"/>
      <c r="O264" s="5"/>
      <c r="Y264" s="5"/>
    </row>
    <row r="265" spans="1:25" ht="13.5" customHeight="1">
      <c r="A265" s="5" t="str">
        <f>_xlfn.XLOOKUP(D265,資料表及主鍵!C:C,資料表及主鍵!A:A)</f>
        <v>人事</v>
      </c>
      <c r="B265" s="5" t="str">
        <f>_xlfn.XLOOKUP(D265,資料表及主鍵!C:C,資料表及主鍵!B:B)</f>
        <v>人員組別管理</v>
      </c>
      <c r="C265" s="5" t="str">
        <f t="shared" si="10"/>
        <v>member_group.starttime</v>
      </c>
      <c r="D265" s="5" t="s">
        <v>164</v>
      </c>
      <c r="E265" s="5" t="s">
        <v>526</v>
      </c>
      <c r="F265" s="5" t="s">
        <v>432</v>
      </c>
      <c r="G265" s="5"/>
      <c r="H265" s="5" t="s">
        <v>204</v>
      </c>
      <c r="I265" s="5" t="s">
        <v>527</v>
      </c>
      <c r="J265" s="5"/>
      <c r="K265" s="5"/>
      <c r="L265" s="5"/>
      <c r="M265" s="5"/>
      <c r="N265" s="5"/>
      <c r="O265" s="5"/>
      <c r="Y265" s="5"/>
    </row>
    <row r="266" spans="1:25" ht="13.5" customHeight="1">
      <c r="A266" s="5" t="str">
        <f>_xlfn.XLOOKUP(D266,資料表及主鍵!C:C,資料表及主鍵!A:A)</f>
        <v>人事</v>
      </c>
      <c r="B266" s="5" t="str">
        <f>_xlfn.XLOOKUP(D266,資料表及主鍵!C:C,資料表及主鍵!B:B)</f>
        <v>人員組別管理</v>
      </c>
      <c r="C266" s="5" t="str">
        <f t="shared" si="10"/>
        <v>member_group.offtime</v>
      </c>
      <c r="D266" s="5" t="s">
        <v>164</v>
      </c>
      <c r="E266" s="5" t="s">
        <v>528</v>
      </c>
      <c r="F266" s="5" t="s">
        <v>432</v>
      </c>
      <c r="G266" s="5"/>
      <c r="H266" s="5" t="s">
        <v>204</v>
      </c>
      <c r="I266" s="5" t="s">
        <v>529</v>
      </c>
      <c r="J266" s="5"/>
      <c r="K266" s="5"/>
      <c r="L266" s="5"/>
      <c r="M266" s="5"/>
      <c r="N266" s="5"/>
      <c r="O266" s="5"/>
      <c r="Y266" s="5"/>
    </row>
    <row r="267" spans="1:25" ht="13.5" customHeight="1">
      <c r="A267" s="5" t="str">
        <f>_xlfn.XLOOKUP(D267,資料表及主鍵!C:C,資料表及主鍵!A:A)</f>
        <v>人事</v>
      </c>
      <c r="B267" s="5" t="str">
        <f>_xlfn.XLOOKUP(D267,資料表及主鍵!C:C,資料表及主鍵!B:B)</f>
        <v>人員組別管理</v>
      </c>
      <c r="C267" s="5" t="str">
        <f t="shared" si="10"/>
        <v>member_group.resttime</v>
      </c>
      <c r="D267" s="5" t="s">
        <v>164</v>
      </c>
      <c r="E267" s="5" t="s">
        <v>530</v>
      </c>
      <c r="F267" s="5" t="s">
        <v>199</v>
      </c>
      <c r="G267" s="5"/>
      <c r="H267" s="5" t="s">
        <v>204</v>
      </c>
      <c r="I267" s="5" t="s">
        <v>531</v>
      </c>
      <c r="J267" s="5"/>
      <c r="K267" s="5" t="s">
        <v>532</v>
      </c>
      <c r="L267" s="5"/>
      <c r="M267" s="5"/>
      <c r="N267" s="5"/>
      <c r="O267" s="5"/>
      <c r="Y267" s="5"/>
    </row>
    <row r="268" spans="1:25" ht="13.5" customHeight="1">
      <c r="A268" s="5" t="str">
        <f>_xlfn.XLOOKUP(D268,資料表及主鍵!C:C,資料表及主鍵!A:A)</f>
        <v>人事</v>
      </c>
      <c r="B268" s="5" t="str">
        <f>_xlfn.XLOOKUP(D268,資料表及主鍵!C:C,資料表及主鍵!B:B)</f>
        <v>人員組別管理</v>
      </c>
      <c r="C268" s="5" t="str">
        <f t="shared" si="10"/>
        <v>member_group.root</v>
      </c>
      <c r="D268" s="5" t="s">
        <v>164</v>
      </c>
      <c r="E268" s="5" t="s">
        <v>302</v>
      </c>
      <c r="F268" s="5" t="s">
        <v>199</v>
      </c>
      <c r="G268" s="5"/>
      <c r="H268" s="5" t="s">
        <v>204</v>
      </c>
      <c r="I268" s="5" t="s">
        <v>303</v>
      </c>
      <c r="J268" s="5"/>
      <c r="K268" s="5"/>
      <c r="L268" s="5"/>
      <c r="M268" s="5"/>
      <c r="N268" s="5"/>
      <c r="O268" s="5"/>
      <c r="Y268" s="5"/>
    </row>
    <row r="269" spans="1:25" ht="13.5" customHeight="1">
      <c r="A269" s="5" t="str">
        <f>_xlfn.XLOOKUP(D269,資料表及主鍵!C:C,資料表及主鍵!A:A)</f>
        <v>人事</v>
      </c>
      <c r="B269" s="5" t="str">
        <f>_xlfn.XLOOKUP(D269,資料表及主鍵!C:C,資料表及主鍵!B:B)</f>
        <v>人員組別管理</v>
      </c>
      <c r="C269" s="5" t="str">
        <f t="shared" si="10"/>
        <v>member_group.range</v>
      </c>
      <c r="D269" s="5" t="s">
        <v>164</v>
      </c>
      <c r="E269" s="5" t="s">
        <v>304</v>
      </c>
      <c r="F269" s="5" t="s">
        <v>199</v>
      </c>
      <c r="G269" s="5"/>
      <c r="H269" s="5" t="s">
        <v>204</v>
      </c>
      <c r="I269" s="5" t="s">
        <v>264</v>
      </c>
      <c r="J269" s="5"/>
      <c r="K269" s="5"/>
      <c r="L269" s="5"/>
      <c r="M269" s="5"/>
      <c r="N269" s="5"/>
      <c r="O269" s="5"/>
      <c r="Y269" s="5"/>
    </row>
    <row r="270" spans="1:25" ht="13.5" customHeight="1">
      <c r="A270" s="5" t="str">
        <f>_xlfn.XLOOKUP(D270,資料表及主鍵!C:C,資料表及主鍵!A:A)</f>
        <v>人事</v>
      </c>
      <c r="B270" s="5" t="str">
        <f>_xlfn.XLOOKUP(D270,資料表及主鍵!C:C,資料表及主鍵!B:B)</f>
        <v>人員組別管理</v>
      </c>
      <c r="C270" s="5" t="str">
        <f t="shared" si="10"/>
        <v>member_group.demo</v>
      </c>
      <c r="D270" s="5" t="s">
        <v>164</v>
      </c>
      <c r="E270" s="5" t="s">
        <v>220</v>
      </c>
      <c r="F270" s="5" t="s">
        <v>221</v>
      </c>
      <c r="G270" s="5" t="s">
        <v>222</v>
      </c>
      <c r="H270" s="5" t="s">
        <v>204</v>
      </c>
      <c r="I270" s="5" t="s">
        <v>223</v>
      </c>
      <c r="J270" s="5"/>
      <c r="K270" s="5"/>
      <c r="L270" s="5"/>
      <c r="M270" s="5"/>
      <c r="N270" s="5"/>
      <c r="O270" s="5"/>
      <c r="Y270" s="5"/>
    </row>
    <row r="271" spans="1:25" ht="13.5" customHeight="1">
      <c r="A271" s="5" t="str">
        <f>_xlfn.XLOOKUP(D271,資料表及主鍵!C:C,資料表及主鍵!A:A)</f>
        <v>專案</v>
      </c>
      <c r="B271" s="5" t="str">
        <f>_xlfn.XLOOKUP(D271,資料表及主鍵!C:C,資料表及主鍵!B:B)</f>
        <v>專案管理-活動資料</v>
      </c>
      <c r="C271" s="5" t="str">
        <f t="shared" si="10"/>
        <v>project_sub.num</v>
      </c>
      <c r="D271" s="5" t="s">
        <v>108</v>
      </c>
      <c r="E271" s="5" t="s">
        <v>62</v>
      </c>
      <c r="F271" s="5" t="s">
        <v>199</v>
      </c>
      <c r="G271" s="5"/>
      <c r="H271" s="5" t="s">
        <v>200</v>
      </c>
      <c r="I271" s="5" t="s">
        <v>201</v>
      </c>
      <c r="J271" s="5"/>
      <c r="K271" s="5"/>
      <c r="L271" s="5"/>
      <c r="M271" s="5"/>
      <c r="N271" s="5"/>
      <c r="O271" s="5"/>
      <c r="Y271" s="5"/>
    </row>
    <row r="272" spans="1:25" ht="13.5" customHeight="1">
      <c r="A272" s="5" t="str">
        <f>_xlfn.XLOOKUP(D272,資料表及主鍵!C:C,資料表及主鍵!A:A)</f>
        <v>專案</v>
      </c>
      <c r="B272" s="5" t="str">
        <f>_xlfn.XLOOKUP(D272,資料表及主鍵!C:C,資料表及主鍵!B:B)</f>
        <v>專案管理-活動資料</v>
      </c>
      <c r="C272" s="5" t="str">
        <f t="shared" si="10"/>
        <v>project_sub.subject</v>
      </c>
      <c r="D272" s="5" t="s">
        <v>108</v>
      </c>
      <c r="E272" s="5" t="s">
        <v>234</v>
      </c>
      <c r="F272" s="5" t="s">
        <v>221</v>
      </c>
      <c r="G272" s="5">
        <v>100</v>
      </c>
      <c r="H272" s="5" t="s">
        <v>204</v>
      </c>
      <c r="I272" s="5" t="s">
        <v>533</v>
      </c>
      <c r="J272" s="5"/>
      <c r="K272" s="5"/>
      <c r="L272" s="5"/>
      <c r="M272" s="5"/>
      <c r="N272" s="5"/>
      <c r="O272" s="5"/>
      <c r="Y272" s="5"/>
    </row>
    <row r="273" spans="1:25" ht="13.5" customHeight="1">
      <c r="A273" s="5" t="str">
        <f>_xlfn.XLOOKUP(D273,資料表及主鍵!C:C,資料表及主鍵!A:A)</f>
        <v>專案</v>
      </c>
      <c r="B273" s="5" t="str">
        <f>_xlfn.XLOOKUP(D273,資料表及主鍵!C:C,資料表及主鍵!B:B)</f>
        <v>專案管理-活動資料</v>
      </c>
      <c r="C273" s="5" t="str">
        <f t="shared" si="10"/>
        <v>project_sub.uptime</v>
      </c>
      <c r="D273" s="5" t="s">
        <v>108</v>
      </c>
      <c r="E273" s="5" t="s">
        <v>202</v>
      </c>
      <c r="F273" s="5" t="s">
        <v>203</v>
      </c>
      <c r="G273" s="5"/>
      <c r="H273" s="5" t="s">
        <v>204</v>
      </c>
      <c r="I273" s="5" t="s">
        <v>534</v>
      </c>
      <c r="J273" s="5"/>
      <c r="K273" s="5"/>
      <c r="L273" s="5"/>
      <c r="M273" s="5"/>
      <c r="N273" s="5"/>
      <c r="O273" s="5"/>
      <c r="Y273" s="5"/>
    </row>
    <row r="274" spans="1:25" ht="13.5" customHeight="1">
      <c r="A274" s="5" t="str">
        <f>_xlfn.XLOOKUP(D274,資料表及主鍵!C:C,資料表及主鍵!A:A)</f>
        <v>專案</v>
      </c>
      <c r="B274" s="5" t="str">
        <f>_xlfn.XLOOKUP(D274,資料表及主鍵!C:C,資料表及主鍵!B:B)</f>
        <v>專案管理-活動資料</v>
      </c>
      <c r="C274" s="5" t="str">
        <f t="shared" si="10"/>
        <v>project_sub.reg_time</v>
      </c>
      <c r="D274" s="5" t="s">
        <v>108</v>
      </c>
      <c r="E274" s="5" t="s">
        <v>240</v>
      </c>
      <c r="F274" s="5" t="s">
        <v>203</v>
      </c>
      <c r="G274" s="5"/>
      <c r="H274" s="5" t="s">
        <v>204</v>
      </c>
      <c r="I274" s="5" t="s">
        <v>279</v>
      </c>
      <c r="J274" s="5"/>
      <c r="K274" s="5"/>
      <c r="L274" s="5"/>
      <c r="M274" s="5"/>
      <c r="N274" s="5"/>
      <c r="O274" s="5"/>
      <c r="Y274" s="5"/>
    </row>
    <row r="275" spans="1:25" ht="13.5" customHeight="1">
      <c r="A275" s="5" t="str">
        <f>_xlfn.XLOOKUP(D275,資料表及主鍵!C:C,資料表及主鍵!A:A)</f>
        <v>專案</v>
      </c>
      <c r="B275" s="5" t="str">
        <f>_xlfn.XLOOKUP(D275,資料表及主鍵!C:C,資料表及主鍵!B:B)</f>
        <v>專案管理-活動資料</v>
      </c>
      <c r="C275" s="5" t="str">
        <f t="shared" si="10"/>
        <v>project_sub.word</v>
      </c>
      <c r="D275" s="5" t="s">
        <v>108</v>
      </c>
      <c r="E275" s="5" t="s">
        <v>236</v>
      </c>
      <c r="F275" s="5" t="s">
        <v>221</v>
      </c>
      <c r="G275" s="5" t="s">
        <v>222</v>
      </c>
      <c r="H275" s="5" t="s">
        <v>204</v>
      </c>
      <c r="I275" s="5" t="s">
        <v>237</v>
      </c>
      <c r="J275" s="5" t="s">
        <v>238</v>
      </c>
      <c r="K275" s="5"/>
      <c r="L275" s="5"/>
      <c r="M275" s="5"/>
      <c r="N275" s="5"/>
      <c r="O275" s="5"/>
      <c r="Y275" s="5"/>
    </row>
    <row r="276" spans="1:25" ht="13.5" customHeight="1">
      <c r="A276" s="5" t="str">
        <f>_xlfn.XLOOKUP(D276,資料表及主鍵!C:C,資料表及主鍵!A:A)</f>
        <v>專案</v>
      </c>
      <c r="B276" s="5" t="str">
        <f>_xlfn.XLOOKUP(D276,資料表及主鍵!C:C,資料表及主鍵!B:B)</f>
        <v>專案管理-活動資料</v>
      </c>
      <c r="C276" s="5" t="str">
        <f t="shared" si="10"/>
        <v>project_sub.pic1</v>
      </c>
      <c r="D276" s="5" t="s">
        <v>108</v>
      </c>
      <c r="E276" s="5" t="s">
        <v>297</v>
      </c>
      <c r="F276" s="5" t="s">
        <v>221</v>
      </c>
      <c r="G276" s="5">
        <v>100</v>
      </c>
      <c r="H276" s="5" t="s">
        <v>204</v>
      </c>
      <c r="I276" s="5" t="s">
        <v>535</v>
      </c>
      <c r="J276" s="5"/>
      <c r="K276" s="5"/>
      <c r="L276" s="5"/>
      <c r="M276" s="5"/>
      <c r="N276" s="5"/>
      <c r="O276" s="5"/>
      <c r="Y276" s="5"/>
    </row>
    <row r="277" spans="1:25" ht="13.5" customHeight="1">
      <c r="A277" s="5" t="str">
        <f>_xlfn.XLOOKUP(D277,資料表及主鍵!C:C,資料表及主鍵!A:A)</f>
        <v>專案</v>
      </c>
      <c r="B277" s="5" t="str">
        <f>_xlfn.XLOOKUP(D277,資料表及主鍵!C:C,資料表及主鍵!B:B)</f>
        <v>專案管理-活動資料</v>
      </c>
      <c r="C277" s="5" t="str">
        <f t="shared" si="10"/>
        <v>project_sub.pro_id</v>
      </c>
      <c r="D277" s="5" t="s">
        <v>108</v>
      </c>
      <c r="E277" s="5" t="s">
        <v>536</v>
      </c>
      <c r="F277" s="5" t="s">
        <v>199</v>
      </c>
      <c r="G277" s="5"/>
      <c r="H277" s="5" t="s">
        <v>204</v>
      </c>
      <c r="I277" s="5" t="s">
        <v>537</v>
      </c>
      <c r="J277" s="5" t="s">
        <v>538</v>
      </c>
      <c r="K277" s="5"/>
      <c r="L277" s="5"/>
      <c r="M277" s="5"/>
      <c r="N277" s="5"/>
      <c r="O277" s="5"/>
      <c r="Y277" s="5"/>
    </row>
    <row r="278" spans="1:25" ht="13.5" customHeight="1">
      <c r="A278" s="5" t="str">
        <f>_xlfn.XLOOKUP(D278,資料表及主鍵!C:C,資料表及主鍵!A:A)</f>
        <v>公告</v>
      </c>
      <c r="B278" s="5" t="str">
        <f>_xlfn.XLOOKUP(D278,資料表及主鍵!C:C,資料表及主鍵!B:B)</f>
        <v>公告資料-附件檔</v>
      </c>
      <c r="C278" s="5" t="str">
        <f t="shared" si="10"/>
        <v>news_files.num</v>
      </c>
      <c r="D278" s="5" t="s">
        <v>68</v>
      </c>
      <c r="E278" s="5" t="s">
        <v>62</v>
      </c>
      <c r="F278" s="5" t="s">
        <v>221</v>
      </c>
      <c r="G278" s="5">
        <v>28</v>
      </c>
      <c r="H278" s="5" t="s">
        <v>200</v>
      </c>
      <c r="I278" s="5" t="s">
        <v>201</v>
      </c>
      <c r="J278" s="5"/>
      <c r="K278" s="5"/>
      <c r="L278" s="5"/>
      <c r="M278" s="5"/>
      <c r="N278" s="5"/>
      <c r="O278" s="5"/>
      <c r="Y278" s="5"/>
    </row>
    <row r="279" spans="1:25" ht="13.5" customHeight="1">
      <c r="A279" s="5" t="str">
        <f>_xlfn.XLOOKUP(D279,資料表及主鍵!C:C,資料表及主鍵!A:A)</f>
        <v>公告</v>
      </c>
      <c r="B279" s="5" t="str">
        <f>_xlfn.XLOOKUP(D279,資料表及主鍵!C:C,資料表及主鍵!B:B)</f>
        <v>公告資料-附件檔</v>
      </c>
      <c r="C279" s="5" t="str">
        <f t="shared" si="10"/>
        <v>news_files.news_id</v>
      </c>
      <c r="D279" s="5" t="s">
        <v>68</v>
      </c>
      <c r="E279" s="5" t="s">
        <v>539</v>
      </c>
      <c r="F279" s="5" t="s">
        <v>199</v>
      </c>
      <c r="G279" s="5"/>
      <c r="H279" s="5" t="s">
        <v>200</v>
      </c>
      <c r="I279" s="5" t="s">
        <v>540</v>
      </c>
      <c r="J279" s="5" t="s">
        <v>541</v>
      </c>
      <c r="K279" s="5"/>
      <c r="L279" s="5"/>
      <c r="M279" s="5"/>
      <c r="N279" s="5"/>
      <c r="O279" s="5"/>
      <c r="Y279" s="5"/>
    </row>
    <row r="280" spans="1:25" ht="13.5" customHeight="1">
      <c r="A280" s="5" t="str">
        <f>_xlfn.XLOOKUP(D280,資料表及主鍵!C:C,資料表及主鍵!A:A)</f>
        <v>公告</v>
      </c>
      <c r="B280" s="5" t="str">
        <f>_xlfn.XLOOKUP(D280,資料表及主鍵!C:C,資料表及主鍵!B:B)</f>
        <v>公告資料-附件檔</v>
      </c>
      <c r="C280" s="5" t="str">
        <f t="shared" si="10"/>
        <v>news_files.pic1</v>
      </c>
      <c r="D280" s="5" t="s">
        <v>68</v>
      </c>
      <c r="E280" s="5" t="s">
        <v>297</v>
      </c>
      <c r="F280" s="5" t="s">
        <v>221</v>
      </c>
      <c r="G280" s="5">
        <v>100</v>
      </c>
      <c r="H280" s="5" t="s">
        <v>204</v>
      </c>
      <c r="I280" s="5" t="s">
        <v>298</v>
      </c>
      <c r="J280" s="5"/>
      <c r="K280" s="5"/>
      <c r="L280" s="5"/>
      <c r="M280" s="5"/>
      <c r="N280" s="5"/>
      <c r="O280" s="5"/>
      <c r="Y280" s="5"/>
    </row>
    <row r="281" spans="1:25" ht="13.5" customHeight="1">
      <c r="A281" s="5" t="str">
        <f>_xlfn.XLOOKUP(D281,資料表及主鍵!C:C,資料表及主鍵!A:A)</f>
        <v>公告</v>
      </c>
      <c r="B281" s="5" t="str">
        <f>_xlfn.XLOOKUP(D281,資料表及主鍵!C:C,資料表及主鍵!B:B)</f>
        <v>公告資料-附件檔</v>
      </c>
      <c r="C281" s="5" t="str">
        <f t="shared" si="10"/>
        <v>news_files.reg_time</v>
      </c>
      <c r="D281" s="5" t="s">
        <v>68</v>
      </c>
      <c r="E281" s="5" t="s">
        <v>240</v>
      </c>
      <c r="F281" s="5" t="s">
        <v>203</v>
      </c>
      <c r="G281" s="5"/>
      <c r="H281" s="5" t="s">
        <v>204</v>
      </c>
      <c r="I281" s="5" t="s">
        <v>279</v>
      </c>
      <c r="J281" s="5"/>
      <c r="K281" s="5"/>
      <c r="L281" s="5"/>
      <c r="M281" s="5"/>
      <c r="N281" s="5"/>
      <c r="O281" s="5"/>
      <c r="Y281" s="5"/>
    </row>
    <row r="282" spans="1:25" ht="13.5" customHeight="1">
      <c r="A282" s="5" t="str">
        <f>_xlfn.XLOOKUP(D282,資料表及主鍵!C:C,資料表及主鍵!A:A)</f>
        <v>公告</v>
      </c>
      <c r="B282" s="5" t="str">
        <f>_xlfn.XLOOKUP(D282,資料表及主鍵!C:C,資料表及主鍵!B:B)</f>
        <v>公告資料-附件檔</v>
      </c>
      <c r="C282" s="5" t="str">
        <f t="shared" si="10"/>
        <v>news_files.pic_name</v>
      </c>
      <c r="D282" s="5" t="s">
        <v>68</v>
      </c>
      <c r="E282" s="5" t="s">
        <v>542</v>
      </c>
      <c r="F282" s="5" t="s">
        <v>221</v>
      </c>
      <c r="G282" s="5">
        <v>300</v>
      </c>
      <c r="H282" s="5" t="s">
        <v>204</v>
      </c>
      <c r="I282" s="5" t="s">
        <v>300</v>
      </c>
      <c r="J282" s="5"/>
      <c r="K282" s="5"/>
      <c r="L282" s="5"/>
      <c r="M282" s="5"/>
      <c r="N282" s="5"/>
      <c r="O282" s="5"/>
      <c r="Y282" s="5"/>
    </row>
    <row r="283" spans="1:25" ht="13.5" customHeight="1">
      <c r="A283" s="5" t="str">
        <f>_xlfn.XLOOKUP(D283,資料表及主鍵!C:C,資料表及主鍵!A:A)</f>
        <v>公告</v>
      </c>
      <c r="B283" s="5" t="str">
        <f>_xlfn.XLOOKUP(D283,資料表及主鍵!C:C,資料表及主鍵!B:B)</f>
        <v>公告資料-附件檔</v>
      </c>
      <c r="C283" s="5" t="str">
        <f t="shared" si="10"/>
        <v>news_files.pic_type</v>
      </c>
      <c r="D283" s="5" t="s">
        <v>68</v>
      </c>
      <c r="E283" s="5" t="s">
        <v>543</v>
      </c>
      <c r="F283" s="5" t="s">
        <v>221</v>
      </c>
      <c r="G283" s="5">
        <v>20</v>
      </c>
      <c r="H283" s="5" t="s">
        <v>204</v>
      </c>
      <c r="I283" s="5" t="s">
        <v>544</v>
      </c>
      <c r="J283" s="5"/>
      <c r="K283" s="5"/>
      <c r="L283" s="5"/>
      <c r="M283" s="5"/>
      <c r="N283" s="5"/>
      <c r="O283" s="5"/>
      <c r="Y283" s="5"/>
    </row>
    <row r="284" spans="1:25" ht="13.5" customHeight="1">
      <c r="A284" s="5" t="str">
        <f>_xlfn.XLOOKUP(D284,資料表及主鍵!C:C,資料表及主鍵!A:A)</f>
        <v>基本資料</v>
      </c>
      <c r="B284" s="5" t="str">
        <f>_xlfn.XLOOKUP(D284,資料表及主鍵!C:C,資料表及主鍵!B:B)</f>
        <v>品項分類管理</v>
      </c>
      <c r="C284" s="5" t="str">
        <f t="shared" si="10"/>
        <v>actItem_kind.num</v>
      </c>
      <c r="D284" s="5" t="s">
        <v>116</v>
      </c>
      <c r="E284" s="5" t="s">
        <v>62</v>
      </c>
      <c r="F284" s="5" t="s">
        <v>199</v>
      </c>
      <c r="G284" s="5"/>
      <c r="H284" s="5" t="s">
        <v>200</v>
      </c>
      <c r="I284" s="5" t="s">
        <v>201</v>
      </c>
      <c r="J284" s="5"/>
      <c r="K284" s="5"/>
      <c r="L284" s="5"/>
      <c r="M284" s="5"/>
      <c r="N284" s="5"/>
      <c r="O284" s="5"/>
      <c r="Y284" s="5"/>
    </row>
    <row r="285" spans="1:25" ht="13.5" customHeight="1">
      <c r="A285" s="5" t="str">
        <f>_xlfn.XLOOKUP(D285,資料表及主鍵!C:C,資料表及主鍵!A:A)</f>
        <v>基本資料</v>
      </c>
      <c r="B285" s="5" t="str">
        <f>_xlfn.XLOOKUP(D285,資料表及主鍵!C:C,資料表及主鍵!B:B)</f>
        <v>品項分類管理</v>
      </c>
      <c r="C285" s="5" t="str">
        <f t="shared" si="10"/>
        <v>actItem_kind.kind</v>
      </c>
      <c r="D285" s="5" t="s">
        <v>116</v>
      </c>
      <c r="E285" s="5" t="s">
        <v>209</v>
      </c>
      <c r="F285" s="5" t="s">
        <v>221</v>
      </c>
      <c r="G285" s="5">
        <v>200</v>
      </c>
      <c r="H285" s="5" t="s">
        <v>204</v>
      </c>
      <c r="I285" s="5" t="s">
        <v>467</v>
      </c>
      <c r="J285" s="5"/>
      <c r="K285" s="5"/>
      <c r="L285" s="5"/>
      <c r="M285" s="5"/>
      <c r="N285" s="5"/>
      <c r="O285" s="5"/>
      <c r="Y285" s="5"/>
    </row>
    <row r="286" spans="1:25" ht="13.5" customHeight="1">
      <c r="A286" s="5" t="str">
        <f>_xlfn.XLOOKUP(D286,資料表及主鍵!C:C,資料表及主鍵!A:A)</f>
        <v>基本資料</v>
      </c>
      <c r="B286" s="5" t="str">
        <f>_xlfn.XLOOKUP(D286,資料表及主鍵!C:C,資料表及主鍵!B:B)</f>
        <v>品項分類管理</v>
      </c>
      <c r="C286" s="5" t="str">
        <f t="shared" si="10"/>
        <v>actItem_kind.root</v>
      </c>
      <c r="D286" s="5" t="s">
        <v>116</v>
      </c>
      <c r="E286" s="5" t="s">
        <v>302</v>
      </c>
      <c r="F286" s="5" t="s">
        <v>199</v>
      </c>
      <c r="G286" s="5"/>
      <c r="H286" s="5" t="s">
        <v>204</v>
      </c>
      <c r="I286" s="5" t="s">
        <v>303</v>
      </c>
      <c r="J286" s="5"/>
      <c r="K286" s="5"/>
      <c r="L286" s="5"/>
      <c r="M286" s="5"/>
      <c r="N286" s="5"/>
      <c r="O286" s="5"/>
      <c r="Y286" s="5"/>
    </row>
    <row r="287" spans="1:25" ht="13.5" customHeight="1">
      <c r="A287" s="5" t="str">
        <f>_xlfn.XLOOKUP(D287,資料表及主鍵!C:C,資料表及主鍵!A:A)</f>
        <v>基本資料</v>
      </c>
      <c r="B287" s="5" t="str">
        <f>_xlfn.XLOOKUP(D287,資料表及主鍵!C:C,資料表及主鍵!B:B)</f>
        <v>品項分類管理</v>
      </c>
      <c r="C287" s="5" t="str">
        <f t="shared" si="10"/>
        <v>actItem_kind.range</v>
      </c>
      <c r="D287" s="5" t="s">
        <v>116</v>
      </c>
      <c r="E287" s="5" t="s">
        <v>304</v>
      </c>
      <c r="F287" s="5" t="s">
        <v>199</v>
      </c>
      <c r="G287" s="5"/>
      <c r="H287" s="5" t="s">
        <v>204</v>
      </c>
      <c r="I287" s="5" t="s">
        <v>264</v>
      </c>
      <c r="J287" s="5"/>
      <c r="K287" s="5"/>
      <c r="L287" s="5"/>
      <c r="M287" s="5"/>
      <c r="N287" s="5"/>
      <c r="O287" s="5"/>
      <c r="Y287" s="5"/>
    </row>
    <row r="288" spans="1:25" ht="13.5" customHeight="1">
      <c r="A288" s="5" t="str">
        <f>_xlfn.XLOOKUP(D288,資料表及主鍵!C:C,資料表及主鍵!A:A)</f>
        <v>基本資料</v>
      </c>
      <c r="B288" s="5" t="str">
        <f>_xlfn.XLOOKUP(D288,資料表及主鍵!C:C,資料表及主鍵!B:B)</f>
        <v>品項分類管理</v>
      </c>
      <c r="C288" s="5" t="str">
        <f t="shared" si="10"/>
        <v>actItem_kind.demo</v>
      </c>
      <c r="D288" s="5" t="s">
        <v>116</v>
      </c>
      <c r="E288" s="5" t="s">
        <v>220</v>
      </c>
      <c r="F288" s="5" t="s">
        <v>221</v>
      </c>
      <c r="G288" s="5" t="s">
        <v>222</v>
      </c>
      <c r="H288" s="5" t="s">
        <v>204</v>
      </c>
      <c r="I288" s="5" t="s">
        <v>223</v>
      </c>
      <c r="J288" s="5"/>
      <c r="K288" s="5"/>
      <c r="L288" s="5"/>
      <c r="M288" s="5"/>
      <c r="N288" s="5"/>
      <c r="O288" s="5"/>
      <c r="Y288" s="5"/>
    </row>
    <row r="289" spans="1:25" ht="13.5" customHeight="1">
      <c r="A289" s="5" t="str">
        <f>_xlfn.XLOOKUP(D289,資料表及主鍵!C:C,資料表及主鍵!A:A)</f>
        <v>基本資料</v>
      </c>
      <c r="B289" s="5" t="str">
        <f>_xlfn.XLOOKUP(D289,資料表及主鍵!C:C,資料表及主鍵!B:B)</f>
        <v>品項分類管理</v>
      </c>
      <c r="C289" s="5" t="str">
        <f t="shared" ref="C289:C320" si="11">D289&amp;"."&amp;E289</f>
        <v>actItem_kind.status</v>
      </c>
      <c r="D289" s="5" t="s">
        <v>116</v>
      </c>
      <c r="E289" s="5" t="s">
        <v>319</v>
      </c>
      <c r="F289" s="5" t="s">
        <v>221</v>
      </c>
      <c r="G289" s="5">
        <v>2</v>
      </c>
      <c r="H289" s="5" t="s">
        <v>204</v>
      </c>
      <c r="I289" s="5" t="s">
        <v>320</v>
      </c>
      <c r="J289" s="5" t="s">
        <v>545</v>
      </c>
      <c r="K289" s="5"/>
      <c r="L289" s="5"/>
      <c r="M289" s="5"/>
      <c r="N289" s="5"/>
      <c r="O289" s="5"/>
      <c r="Y289" s="5"/>
    </row>
    <row r="290" spans="1:25" ht="13.5" customHeight="1">
      <c r="A290" s="5" t="str">
        <f>_xlfn.XLOOKUP(D290,資料表及主鍵!C:C,資料表及主鍵!A:A)</f>
        <v>基本資料</v>
      </c>
      <c r="B290" s="5" t="str">
        <f>_xlfn.XLOOKUP(D290,資料表及主鍵!C:C,資料表及主鍵!B:B)</f>
        <v>品項管理主檔</v>
      </c>
      <c r="C290" s="5" t="str">
        <f t="shared" si="11"/>
        <v>actItem.num</v>
      </c>
      <c r="D290" s="5" t="s">
        <v>111</v>
      </c>
      <c r="E290" s="5" t="s">
        <v>62</v>
      </c>
      <c r="F290" s="5" t="s">
        <v>199</v>
      </c>
      <c r="G290" s="5"/>
      <c r="H290" s="5" t="s">
        <v>200</v>
      </c>
      <c r="I290" s="5" t="s">
        <v>201</v>
      </c>
      <c r="J290" s="5"/>
      <c r="K290" s="5"/>
      <c r="L290" s="5"/>
      <c r="M290" s="5"/>
      <c r="N290" s="5"/>
      <c r="O290" s="5"/>
      <c r="Y290" s="5"/>
    </row>
    <row r="291" spans="1:25" ht="13.5" customHeight="1">
      <c r="A291" s="5" t="str">
        <f>_xlfn.XLOOKUP(D291,資料表及主鍵!C:C,資料表及主鍵!A:A)</f>
        <v>基本資料</v>
      </c>
      <c r="B291" s="5" t="str">
        <f>_xlfn.XLOOKUP(D291,資料表及主鍵!C:C,資料表及主鍵!B:B)</f>
        <v>品項管理主檔</v>
      </c>
      <c r="C291" s="5" t="str">
        <f t="shared" si="11"/>
        <v>actItem.subject</v>
      </c>
      <c r="D291" s="5" t="s">
        <v>111</v>
      </c>
      <c r="E291" s="5" t="s">
        <v>234</v>
      </c>
      <c r="F291" s="5" t="s">
        <v>221</v>
      </c>
      <c r="G291" s="5">
        <v>200</v>
      </c>
      <c r="H291" s="5" t="s">
        <v>204</v>
      </c>
      <c r="I291" s="5" t="s">
        <v>374</v>
      </c>
      <c r="J291" s="5"/>
      <c r="K291" s="5"/>
      <c r="L291" s="5"/>
      <c r="M291" s="5"/>
      <c r="N291" s="5"/>
      <c r="O291" s="5"/>
      <c r="Y291" s="5"/>
    </row>
    <row r="292" spans="1:25" ht="13.5" customHeight="1">
      <c r="A292" s="5" t="str">
        <f>_xlfn.XLOOKUP(D292,資料表及主鍵!C:C,資料表及主鍵!A:A)</f>
        <v>基本資料</v>
      </c>
      <c r="B292" s="5" t="str">
        <f>_xlfn.XLOOKUP(D292,資料表及主鍵!C:C,資料表及主鍵!B:B)</f>
        <v>品項管理主檔</v>
      </c>
      <c r="C292" s="5" t="str">
        <f t="shared" si="11"/>
        <v>actItem.kind</v>
      </c>
      <c r="D292" s="5" t="s">
        <v>111</v>
      </c>
      <c r="E292" s="5" t="s">
        <v>209</v>
      </c>
      <c r="F292" s="5" t="s">
        <v>199</v>
      </c>
      <c r="G292" s="5"/>
      <c r="H292" s="5" t="s">
        <v>204</v>
      </c>
      <c r="I292" s="5" t="s">
        <v>546</v>
      </c>
      <c r="J292" s="5" t="s">
        <v>547</v>
      </c>
      <c r="K292" s="5"/>
      <c r="L292" s="5"/>
      <c r="M292" s="5"/>
      <c r="N292" s="5"/>
      <c r="O292" s="5"/>
      <c r="Y292" s="5"/>
    </row>
    <row r="293" spans="1:25" ht="13.5" customHeight="1">
      <c r="A293" s="5" t="str">
        <f>_xlfn.XLOOKUP(D293,資料表及主鍵!C:C,資料表及主鍵!A:A)</f>
        <v>基本資料</v>
      </c>
      <c r="B293" s="5" t="str">
        <f>_xlfn.XLOOKUP(D293,資料表及主鍵!C:C,資料表及主鍵!B:B)</f>
        <v>品項管理主檔</v>
      </c>
      <c r="C293" s="5" t="str">
        <f t="shared" si="11"/>
        <v>actItem.price</v>
      </c>
      <c r="D293" s="5" t="s">
        <v>111</v>
      </c>
      <c r="E293" s="5" t="s">
        <v>215</v>
      </c>
      <c r="F293" s="5" t="s">
        <v>216</v>
      </c>
      <c r="G293" s="5"/>
      <c r="H293" s="5" t="s">
        <v>204</v>
      </c>
      <c r="I293" s="5" t="s">
        <v>343</v>
      </c>
      <c r="J293" s="5"/>
      <c r="K293" s="5"/>
      <c r="L293" s="5"/>
      <c r="M293" s="5"/>
      <c r="N293" s="5"/>
      <c r="O293" s="5"/>
      <c r="Y293" s="5"/>
    </row>
    <row r="294" spans="1:25" ht="13.5" customHeight="1">
      <c r="A294" s="5" t="str">
        <f>_xlfn.XLOOKUP(D294,資料表及主鍵!C:C,資料表及主鍵!A:A)</f>
        <v>基本資料</v>
      </c>
      <c r="B294" s="5" t="str">
        <f>_xlfn.XLOOKUP(D294,資料表及主鍵!C:C,資料表及主鍵!B:B)</f>
        <v>品項管理主檔</v>
      </c>
      <c r="C294" s="5" t="str">
        <f t="shared" si="11"/>
        <v>actItem.status</v>
      </c>
      <c r="D294" s="5" t="s">
        <v>111</v>
      </c>
      <c r="E294" s="5" t="s">
        <v>319</v>
      </c>
      <c r="F294" s="5" t="s">
        <v>221</v>
      </c>
      <c r="G294" s="5">
        <v>2</v>
      </c>
      <c r="H294" s="5" t="s">
        <v>204</v>
      </c>
      <c r="I294" s="5" t="s">
        <v>277</v>
      </c>
      <c r="J294" s="5"/>
      <c r="K294" s="5"/>
      <c r="L294" s="5"/>
      <c r="M294" s="5"/>
      <c r="N294" s="5"/>
      <c r="O294" s="5"/>
      <c r="Y294" s="5"/>
    </row>
    <row r="295" spans="1:25" ht="13.5" customHeight="1">
      <c r="A295" s="5" t="str">
        <f>_xlfn.XLOOKUP(D295,資料表及主鍵!C:C,資料表及主鍵!A:A)</f>
        <v>基本資料</v>
      </c>
      <c r="B295" s="5" t="str">
        <f>_xlfn.XLOOKUP(D295,資料表及主鍵!C:C,資料表及主鍵!B:B)</f>
        <v>品項管理主檔</v>
      </c>
      <c r="C295" s="5" t="str">
        <f t="shared" si="11"/>
        <v>actItem.demo</v>
      </c>
      <c r="D295" s="5" t="s">
        <v>111</v>
      </c>
      <c r="E295" s="5" t="s">
        <v>220</v>
      </c>
      <c r="F295" s="5" t="s">
        <v>221</v>
      </c>
      <c r="G295" s="5" t="s">
        <v>222</v>
      </c>
      <c r="H295" s="5" t="s">
        <v>204</v>
      </c>
      <c r="I295" s="5" t="s">
        <v>223</v>
      </c>
      <c r="J295" s="5"/>
      <c r="K295" s="5"/>
      <c r="L295" s="5"/>
      <c r="M295" s="5"/>
      <c r="N295" s="5"/>
      <c r="O295" s="5"/>
      <c r="Y295" s="5"/>
    </row>
    <row r="296" spans="1:25" ht="13.5" customHeight="1">
      <c r="A296" s="5" t="str">
        <f>_xlfn.XLOOKUP(D296,資料表及主鍵!C:C,資料表及主鍵!A:A)</f>
        <v>基本資料</v>
      </c>
      <c r="B296" s="5" t="str">
        <f>_xlfn.XLOOKUP(D296,資料表及主鍵!C:C,資料表及主鍵!B:B)</f>
        <v>品項管理主檔</v>
      </c>
      <c r="C296" s="5" t="str">
        <f t="shared" si="11"/>
        <v>actItem.extend</v>
      </c>
      <c r="D296" s="5" t="s">
        <v>111</v>
      </c>
      <c r="E296" s="5" t="s">
        <v>548</v>
      </c>
      <c r="F296" s="5" t="s">
        <v>221</v>
      </c>
      <c r="G296" s="5">
        <v>2</v>
      </c>
      <c r="H296" s="5" t="s">
        <v>204</v>
      </c>
      <c r="I296" s="5" t="s">
        <v>549</v>
      </c>
      <c r="J296" s="5" t="s">
        <v>292</v>
      </c>
      <c r="K296" s="5"/>
      <c r="L296" s="5"/>
      <c r="M296" s="5"/>
      <c r="N296" s="5"/>
      <c r="O296" s="5"/>
      <c r="Y296" s="5"/>
    </row>
    <row r="297" spans="1:25" ht="13.5" customHeight="1">
      <c r="A297" s="5" t="str">
        <f>_xlfn.XLOOKUP(D297,資料表及主鍵!C:C,資料表及主鍵!A:A)</f>
        <v>基本資料</v>
      </c>
      <c r="B297" s="5" t="str">
        <f>_xlfn.XLOOKUP(D297,資料表及主鍵!C:C,資料表及主鍵!B:B)</f>
        <v>品項管理主檔</v>
      </c>
      <c r="C297" s="5" t="str">
        <f t="shared" si="11"/>
        <v>actItem.cycle</v>
      </c>
      <c r="D297" s="5" t="s">
        <v>111</v>
      </c>
      <c r="E297" s="5" t="s">
        <v>550</v>
      </c>
      <c r="F297" s="5" t="s">
        <v>199</v>
      </c>
      <c r="G297" s="5"/>
      <c r="H297" s="5" t="s">
        <v>204</v>
      </c>
      <c r="I297" s="5" t="s">
        <v>551</v>
      </c>
      <c r="J297" s="5"/>
      <c r="K297" s="5" t="s">
        <v>552</v>
      </c>
      <c r="L297" s="5"/>
      <c r="M297" s="5"/>
      <c r="N297" s="5"/>
      <c r="O297" s="5"/>
      <c r="Y297" s="5"/>
    </row>
    <row r="298" spans="1:25" ht="13.5" customHeight="1">
      <c r="A298" s="5" t="str">
        <f>_xlfn.XLOOKUP(D298,資料表及主鍵!C:C,資料表及主鍵!A:A)</f>
        <v>基本資料</v>
      </c>
      <c r="B298" s="5" t="str">
        <f>_xlfn.XLOOKUP(D298,資料表及主鍵!C:C,資料表及主鍵!B:B)</f>
        <v>品項管理主檔</v>
      </c>
      <c r="C298" s="5" t="str">
        <f t="shared" si="11"/>
        <v>actItem.category</v>
      </c>
      <c r="D298" s="5" t="s">
        <v>111</v>
      </c>
      <c r="E298" s="5" t="s">
        <v>206</v>
      </c>
      <c r="F298" s="5" t="s">
        <v>199</v>
      </c>
      <c r="G298" s="5"/>
      <c r="H298" s="5" t="s">
        <v>204</v>
      </c>
      <c r="I298" s="5" t="s">
        <v>553</v>
      </c>
      <c r="J298" s="5" t="s">
        <v>554</v>
      </c>
      <c r="K298" s="5"/>
      <c r="L298" s="5"/>
      <c r="M298" s="5"/>
      <c r="N298" s="5"/>
      <c r="O298" s="5"/>
      <c r="Y298" s="5"/>
    </row>
    <row r="299" spans="1:25" ht="13.5" customHeight="1">
      <c r="A299" s="5" t="str">
        <f>_xlfn.XLOOKUP(D299,資料表及主鍵!C:C,資料表及主鍵!A:A)</f>
        <v>基本資料</v>
      </c>
      <c r="B299" s="5" t="str">
        <f>_xlfn.XLOOKUP(D299,資料表及主鍵!C:C,資料表及主鍵!B:B)</f>
        <v>品項管理主檔</v>
      </c>
      <c r="C299" s="5" t="str">
        <f t="shared" si="11"/>
        <v>actItem.customize_data</v>
      </c>
      <c r="D299" s="5" t="s">
        <v>111</v>
      </c>
      <c r="E299" s="5" t="s">
        <v>245</v>
      </c>
      <c r="F299" s="5" t="s">
        <v>221</v>
      </c>
      <c r="G299" s="5" t="s">
        <v>222</v>
      </c>
      <c r="H299" s="5" t="s">
        <v>204</v>
      </c>
      <c r="I299" s="5" t="s">
        <v>414</v>
      </c>
      <c r="J299" s="5"/>
      <c r="K299" s="5" t="s">
        <v>247</v>
      </c>
      <c r="L299" s="5"/>
      <c r="M299" s="5"/>
      <c r="N299" s="5"/>
      <c r="O299" s="5"/>
      <c r="Y299" s="5"/>
    </row>
    <row r="300" spans="1:25" ht="13.5" customHeight="1">
      <c r="A300" s="5" t="str">
        <f>_xlfn.XLOOKUP(D300,資料表及主鍵!C:C,資料表及主鍵!A:A)</f>
        <v>基本資料</v>
      </c>
      <c r="B300" s="5" t="str">
        <f>_xlfn.XLOOKUP(D300,資料表及主鍵!C:C,資料表及主鍵!B:B)</f>
        <v>品項管理主檔</v>
      </c>
      <c r="C300" s="5"/>
      <c r="D300" s="5" t="s">
        <v>111</v>
      </c>
      <c r="E300" s="5" t="s">
        <v>691</v>
      </c>
      <c r="F300" s="5" t="s">
        <v>221</v>
      </c>
      <c r="G300" s="5">
        <v>100</v>
      </c>
      <c r="H300" s="5" t="s">
        <v>204</v>
      </c>
      <c r="I300" s="5"/>
      <c r="J300" s="5"/>
      <c r="K300" s="5"/>
      <c r="L300" s="5"/>
      <c r="M300" s="5"/>
      <c r="N300" s="5"/>
      <c r="O300" s="5"/>
      <c r="Y300" s="5"/>
    </row>
    <row r="301" spans="1:25" ht="13.5" customHeight="1">
      <c r="A301" s="5" t="str">
        <f>_xlfn.XLOOKUP(D301,資料表及主鍵!C:C,資料表及主鍵!A:A)</f>
        <v>基本資料</v>
      </c>
      <c r="B301" s="5" t="str">
        <f>_xlfn.XLOOKUP(D301,資料表及主鍵!C:C,資料表及主鍵!B:B)</f>
        <v>品項管理主檔</v>
      </c>
      <c r="C301" s="5"/>
      <c r="D301" s="5" t="s">
        <v>111</v>
      </c>
      <c r="E301" s="5" t="s">
        <v>692</v>
      </c>
      <c r="F301" s="5" t="s">
        <v>221</v>
      </c>
      <c r="G301" s="5">
        <v>100</v>
      </c>
      <c r="H301" s="5" t="s">
        <v>204</v>
      </c>
      <c r="I301" s="5"/>
      <c r="J301" s="5"/>
      <c r="K301" s="5"/>
      <c r="L301" s="5"/>
      <c r="M301" s="5"/>
      <c r="N301" s="5"/>
      <c r="O301" s="5"/>
      <c r="Y301" s="5"/>
    </row>
    <row r="302" spans="1:25" ht="13.5" customHeight="1">
      <c r="A302" s="5" t="str">
        <f>_xlfn.XLOOKUP(D302,資料表及主鍵!C:C,資料表及主鍵!A:A)</f>
        <v>基本資料</v>
      </c>
      <c r="B302" s="5" t="str">
        <f>_xlfn.XLOOKUP(D302,資料表及主鍵!C:C,資料表及主鍵!B:B)</f>
        <v>品項管理主檔</v>
      </c>
      <c r="C302" s="5"/>
      <c r="D302" s="5" t="s">
        <v>111</v>
      </c>
      <c r="E302" s="5" t="s">
        <v>240</v>
      </c>
      <c r="F302" s="5" t="s">
        <v>203</v>
      </c>
      <c r="G302" s="5"/>
      <c r="H302" s="5" t="s">
        <v>204</v>
      </c>
      <c r="I302" s="5"/>
      <c r="J302" s="5"/>
      <c r="K302" s="5"/>
      <c r="L302" s="5"/>
      <c r="M302" s="5"/>
      <c r="N302" s="5"/>
      <c r="O302" s="5"/>
      <c r="Y302" s="5"/>
    </row>
    <row r="303" spans="1:25" ht="13.5" customHeight="1">
      <c r="A303" s="5" t="str">
        <f>_xlfn.XLOOKUP(D303,資料表及主鍵!C:C,資料表及主鍵!A:A)</f>
        <v>信眾</v>
      </c>
      <c r="B303" s="5" t="str">
        <f>_xlfn.XLOOKUP(D303,資料表及主鍵!C:C,資料表及主鍵!B:B)</f>
        <v>信眾資料</v>
      </c>
      <c r="C303" s="5" t="str">
        <f t="shared" ref="C303:C324" si="12">D303&amp;"."&amp;E303</f>
        <v>followers.num</v>
      </c>
      <c r="D303" s="5" t="s">
        <v>71</v>
      </c>
      <c r="E303" s="5" t="s">
        <v>62</v>
      </c>
      <c r="F303" s="5" t="s">
        <v>199</v>
      </c>
      <c r="G303" s="5"/>
      <c r="H303" s="5" t="s">
        <v>200</v>
      </c>
      <c r="I303" s="5" t="s">
        <v>201</v>
      </c>
      <c r="J303" s="5"/>
      <c r="K303" s="5"/>
      <c r="L303" s="5"/>
      <c r="M303" s="5"/>
      <c r="N303" s="5"/>
      <c r="O303" s="5"/>
      <c r="Y303" s="5"/>
    </row>
    <row r="304" spans="1:25" ht="13.5" customHeight="1">
      <c r="A304" s="5" t="str">
        <f>_xlfn.XLOOKUP(D304,資料表及主鍵!C:C,資料表及主鍵!A:A)</f>
        <v>信眾</v>
      </c>
      <c r="B304" s="5" t="str">
        <f>_xlfn.XLOOKUP(D304,資料表及主鍵!C:C,資料表及主鍵!B:B)</f>
        <v>信眾資料</v>
      </c>
      <c r="C304" s="5" t="str">
        <f t="shared" si="12"/>
        <v>followers.f_number</v>
      </c>
      <c r="D304" s="5" t="s">
        <v>71</v>
      </c>
      <c r="E304" s="5" t="s">
        <v>555</v>
      </c>
      <c r="F304" s="5" t="s">
        <v>221</v>
      </c>
      <c r="G304" s="5">
        <v>40</v>
      </c>
      <c r="H304" s="5" t="s">
        <v>204</v>
      </c>
      <c r="I304" s="5" t="s">
        <v>556</v>
      </c>
      <c r="J304" s="5"/>
      <c r="K304" s="5"/>
      <c r="L304" s="5"/>
      <c r="M304" s="5"/>
      <c r="N304" s="5"/>
      <c r="O304" s="5"/>
      <c r="Y304" s="5"/>
    </row>
    <row r="305" spans="1:25" ht="13.5" customHeight="1">
      <c r="A305" s="5" t="str">
        <f>_xlfn.XLOOKUP(D305,資料表及主鍵!C:C,資料表及主鍵!A:A)</f>
        <v>信眾</v>
      </c>
      <c r="B305" s="5" t="str">
        <f>_xlfn.XLOOKUP(D305,資料表及主鍵!C:C,資料表及主鍵!B:B)</f>
        <v>信眾資料</v>
      </c>
      <c r="C305" s="5" t="str">
        <f t="shared" si="12"/>
        <v>followers.u_name</v>
      </c>
      <c r="D305" s="5" t="s">
        <v>71</v>
      </c>
      <c r="E305" s="5" t="s">
        <v>261</v>
      </c>
      <c r="F305" s="5" t="s">
        <v>221</v>
      </c>
      <c r="G305" s="5">
        <v>40</v>
      </c>
      <c r="H305" s="5" t="s">
        <v>204</v>
      </c>
      <c r="I305" s="5" t="s">
        <v>557</v>
      </c>
      <c r="J305" s="5"/>
      <c r="K305" s="5"/>
      <c r="L305" s="5"/>
      <c r="M305" s="5"/>
      <c r="N305" s="5"/>
      <c r="O305" s="5"/>
      <c r="Y305" s="5"/>
    </row>
    <row r="306" spans="1:25" ht="13.5" customHeight="1">
      <c r="A306" s="5" t="str">
        <f>_xlfn.XLOOKUP(D306,資料表及主鍵!C:C,資料表及主鍵!A:A)</f>
        <v>信眾</v>
      </c>
      <c r="B306" s="5" t="str">
        <f>_xlfn.XLOOKUP(D306,資料表及主鍵!C:C,資料表及主鍵!B:B)</f>
        <v>信眾資料</v>
      </c>
      <c r="C306" s="5" t="str">
        <f t="shared" si="12"/>
        <v>followers.sex</v>
      </c>
      <c r="D306" s="5" t="s">
        <v>71</v>
      </c>
      <c r="E306" s="5" t="s">
        <v>263</v>
      </c>
      <c r="F306" s="5" t="s">
        <v>221</v>
      </c>
      <c r="G306" s="5">
        <v>4</v>
      </c>
      <c r="H306" s="5" t="s">
        <v>204</v>
      </c>
      <c r="I306" s="5" t="s">
        <v>558</v>
      </c>
      <c r="J306" s="5" t="s">
        <v>306</v>
      </c>
      <c r="K306" s="5"/>
      <c r="L306" s="5"/>
      <c r="M306" s="5"/>
      <c r="N306" s="5"/>
      <c r="O306" s="5"/>
      <c r="Y306" s="5"/>
    </row>
    <row r="307" spans="1:25" ht="13.5" customHeight="1">
      <c r="A307" s="5" t="str">
        <f>_xlfn.XLOOKUP(D307,資料表及主鍵!C:C,資料表及主鍵!A:A)</f>
        <v>信眾</v>
      </c>
      <c r="B307" s="5" t="str">
        <f>_xlfn.XLOOKUP(D307,資料表及主鍵!C:C,資料表及主鍵!B:B)</f>
        <v>信眾資料</v>
      </c>
      <c r="C307" s="5" t="str">
        <f t="shared" si="12"/>
        <v>followers.identity_type</v>
      </c>
      <c r="D307" s="5" t="s">
        <v>71</v>
      </c>
      <c r="E307" s="5" t="s">
        <v>559</v>
      </c>
      <c r="F307" s="5" t="s">
        <v>199</v>
      </c>
      <c r="G307" s="5"/>
      <c r="H307" s="5" t="s">
        <v>204</v>
      </c>
      <c r="I307" s="5" t="s">
        <v>560</v>
      </c>
      <c r="J307" s="5" t="s">
        <v>561</v>
      </c>
      <c r="K307" s="5"/>
      <c r="L307" s="5"/>
      <c r="M307" s="5"/>
      <c r="N307" s="5"/>
      <c r="O307" s="5"/>
      <c r="Y307" s="5"/>
    </row>
    <row r="308" spans="1:25" ht="13.5" customHeight="1">
      <c r="A308" s="5" t="str">
        <f>_xlfn.XLOOKUP(D308,資料表及主鍵!C:C,資料表及主鍵!A:A)</f>
        <v>信眾</v>
      </c>
      <c r="B308" s="5" t="str">
        <f>_xlfn.XLOOKUP(D308,資料表及主鍵!C:C,資料表及主鍵!B:B)</f>
        <v>信眾資料</v>
      </c>
      <c r="C308" s="5" t="str">
        <f t="shared" si="12"/>
        <v>followers.birthday</v>
      </c>
      <c r="D308" s="5" t="s">
        <v>71</v>
      </c>
      <c r="E308" s="5" t="s">
        <v>267</v>
      </c>
      <c r="F308" s="5" t="s">
        <v>203</v>
      </c>
      <c r="G308" s="5"/>
      <c r="H308" s="5" t="s">
        <v>204</v>
      </c>
      <c r="I308" s="5" t="s">
        <v>485</v>
      </c>
      <c r="J308" s="5"/>
      <c r="K308" s="5"/>
      <c r="L308" s="5"/>
      <c r="M308" s="5"/>
      <c r="N308" s="5"/>
      <c r="O308" s="5"/>
      <c r="Y308" s="5"/>
    </row>
    <row r="309" spans="1:25" ht="13.5" customHeight="1">
      <c r="A309" s="5" t="str">
        <f>_xlfn.XLOOKUP(D309,資料表及主鍵!C:C,資料表及主鍵!A:A)</f>
        <v>信眾</v>
      </c>
      <c r="B309" s="5" t="str">
        <f>_xlfn.XLOOKUP(D309,資料表及主鍵!C:C,資料表及主鍵!B:B)</f>
        <v>信眾資料</v>
      </c>
      <c r="C309" s="5" t="str">
        <f t="shared" si="12"/>
        <v>followers.phone</v>
      </c>
      <c r="D309" s="5" t="s">
        <v>71</v>
      </c>
      <c r="E309" s="5" t="s">
        <v>334</v>
      </c>
      <c r="F309" s="5" t="s">
        <v>221</v>
      </c>
      <c r="G309" s="5" t="s">
        <v>222</v>
      </c>
      <c r="H309" s="5" t="s">
        <v>204</v>
      </c>
      <c r="I309" s="5" t="s">
        <v>335</v>
      </c>
      <c r="J309" s="5"/>
      <c r="K309" s="5"/>
      <c r="L309" s="5"/>
      <c r="M309" s="5"/>
      <c r="N309" s="5"/>
      <c r="O309" s="5"/>
      <c r="Y309" s="5"/>
    </row>
    <row r="310" spans="1:25" ht="13.5" customHeight="1">
      <c r="A310" s="5" t="str">
        <f>_xlfn.XLOOKUP(D310,資料表及主鍵!C:C,資料表及主鍵!A:A)</f>
        <v>信眾</v>
      </c>
      <c r="B310" s="5" t="str">
        <f>_xlfn.XLOOKUP(D310,資料表及主鍵!C:C,資料表及主鍵!B:B)</f>
        <v>信眾資料</v>
      </c>
      <c r="C310" s="5" t="str">
        <f t="shared" si="12"/>
        <v>followers.email</v>
      </c>
      <c r="D310" s="5" t="s">
        <v>71</v>
      </c>
      <c r="E310" s="5" t="s">
        <v>268</v>
      </c>
      <c r="F310" s="5" t="s">
        <v>221</v>
      </c>
      <c r="G310" s="5">
        <v>400</v>
      </c>
      <c r="H310" s="5" t="s">
        <v>204</v>
      </c>
      <c r="I310" s="5" t="s">
        <v>562</v>
      </c>
      <c r="J310" s="5"/>
      <c r="K310" s="5"/>
      <c r="L310" s="5"/>
      <c r="M310" s="5"/>
      <c r="N310" s="5"/>
      <c r="O310" s="5"/>
      <c r="Y310" s="5"/>
    </row>
    <row r="311" spans="1:25" ht="13.5" customHeight="1">
      <c r="A311" s="5" t="str">
        <f>_xlfn.XLOOKUP(D311,資料表及主鍵!C:C,資料表及主鍵!A:A)</f>
        <v>信眾</v>
      </c>
      <c r="B311" s="5" t="str">
        <f>_xlfn.XLOOKUP(D311,資料表及主鍵!C:C,資料表及主鍵!B:B)</f>
        <v>信眾資料</v>
      </c>
      <c r="C311" s="5" t="str">
        <f t="shared" si="12"/>
        <v>followers.refugedate</v>
      </c>
      <c r="D311" s="5" t="s">
        <v>71</v>
      </c>
      <c r="E311" s="5" t="s">
        <v>491</v>
      </c>
      <c r="F311" s="5" t="s">
        <v>203</v>
      </c>
      <c r="G311" s="5"/>
      <c r="H311" s="5" t="s">
        <v>204</v>
      </c>
      <c r="I311" s="5" t="s">
        <v>492</v>
      </c>
      <c r="J311" s="5"/>
      <c r="K311" s="5"/>
      <c r="L311" s="5"/>
      <c r="M311" s="5"/>
      <c r="N311" s="5"/>
      <c r="O311" s="5"/>
      <c r="Y311" s="5"/>
    </row>
    <row r="312" spans="1:25" ht="13.5" customHeight="1">
      <c r="A312" s="5" t="str">
        <f>_xlfn.XLOOKUP(D312,資料表及主鍵!C:C,資料表及主鍵!A:A)</f>
        <v>信眾</v>
      </c>
      <c r="B312" s="5" t="str">
        <f>_xlfn.XLOOKUP(D312,資料表及主鍵!C:C,資料表及主鍵!B:B)</f>
        <v>信眾資料</v>
      </c>
      <c r="C312" s="5" t="str">
        <f t="shared" si="12"/>
        <v>followers.refuge_name</v>
      </c>
      <c r="D312" s="5" t="s">
        <v>71</v>
      </c>
      <c r="E312" s="5" t="s">
        <v>493</v>
      </c>
      <c r="F312" s="5" t="s">
        <v>221</v>
      </c>
      <c r="G312" s="5">
        <v>40</v>
      </c>
      <c r="H312" s="5" t="s">
        <v>204</v>
      </c>
      <c r="I312" s="5" t="s">
        <v>494</v>
      </c>
      <c r="J312" s="5"/>
      <c r="K312" s="5"/>
      <c r="L312" s="5"/>
      <c r="M312" s="5"/>
      <c r="N312" s="5"/>
      <c r="O312" s="5"/>
      <c r="Y312" s="5"/>
    </row>
    <row r="313" spans="1:25" ht="13.5" customHeight="1">
      <c r="A313" s="5" t="str">
        <f>_xlfn.XLOOKUP(D313,資料表及主鍵!C:C,資料表及主鍵!A:A)</f>
        <v>信眾</v>
      </c>
      <c r="B313" s="5" t="str">
        <f>_xlfn.XLOOKUP(D313,資料表及主鍵!C:C,資料表及主鍵!B:B)</f>
        <v>信眾資料</v>
      </c>
      <c r="C313" s="5" t="str">
        <f t="shared" si="12"/>
        <v>followers.address</v>
      </c>
      <c r="D313" s="5" t="s">
        <v>71</v>
      </c>
      <c r="E313" s="5" t="s">
        <v>270</v>
      </c>
      <c r="F313" s="5" t="s">
        <v>221</v>
      </c>
      <c r="G313" s="5">
        <v>400</v>
      </c>
      <c r="H313" s="5" t="s">
        <v>204</v>
      </c>
      <c r="I313" s="5" t="s">
        <v>413</v>
      </c>
      <c r="J313" s="5"/>
      <c r="K313" s="5"/>
      <c r="L313" s="5"/>
      <c r="M313" s="5"/>
      <c r="N313" s="5"/>
      <c r="O313" s="5"/>
      <c r="Y313" s="5"/>
    </row>
    <row r="314" spans="1:25" ht="13.5" customHeight="1">
      <c r="A314" s="5" t="str">
        <f>_xlfn.XLOOKUP(D314,資料表及主鍵!C:C,資料表及主鍵!A:A)</f>
        <v>信眾</v>
      </c>
      <c r="B314" s="5" t="str">
        <f>_xlfn.XLOOKUP(D314,資料表及主鍵!C:C,資料表及主鍵!B:B)</f>
        <v>信眾資料</v>
      </c>
      <c r="C314" s="5" t="str">
        <f t="shared" si="12"/>
        <v>followers.demo</v>
      </c>
      <c r="D314" s="5" t="s">
        <v>71</v>
      </c>
      <c r="E314" s="5" t="s">
        <v>220</v>
      </c>
      <c r="F314" s="5" t="s">
        <v>221</v>
      </c>
      <c r="G314" s="5" t="s">
        <v>222</v>
      </c>
      <c r="H314" s="5" t="s">
        <v>204</v>
      </c>
      <c r="I314" s="5" t="s">
        <v>223</v>
      </c>
      <c r="J314" s="5"/>
      <c r="K314" s="5"/>
      <c r="L314" s="5"/>
      <c r="M314" s="5"/>
      <c r="N314" s="5"/>
      <c r="O314" s="5"/>
      <c r="Y314" s="5"/>
    </row>
    <row r="315" spans="1:25" ht="13.5" customHeight="1">
      <c r="A315" s="5" t="str">
        <f>_xlfn.XLOOKUP(D315,資料表及主鍵!C:C,資料表及主鍵!A:A)</f>
        <v>信眾</v>
      </c>
      <c r="B315" s="5" t="str">
        <f>_xlfn.XLOOKUP(D315,資料表及主鍵!C:C,資料表及主鍵!B:B)</f>
        <v>信眾資料</v>
      </c>
      <c r="C315" s="5" t="str">
        <f t="shared" si="12"/>
        <v>followers.leader</v>
      </c>
      <c r="D315" s="5" t="s">
        <v>71</v>
      </c>
      <c r="E315" s="5" t="s">
        <v>563</v>
      </c>
      <c r="F315" s="5" t="s">
        <v>199</v>
      </c>
      <c r="G315" s="5"/>
      <c r="H315" s="5" t="s">
        <v>204</v>
      </c>
      <c r="I315" s="5" t="s">
        <v>564</v>
      </c>
      <c r="J315" s="5"/>
      <c r="K315" s="5"/>
      <c r="L315" s="5"/>
      <c r="M315" s="5"/>
      <c r="N315" s="5"/>
      <c r="O315" s="5"/>
      <c r="Y315" s="5"/>
    </row>
    <row r="316" spans="1:25" ht="13.5" customHeight="1">
      <c r="A316" s="5" t="str">
        <f>_xlfn.XLOOKUP(D316,資料表及主鍵!C:C,資料表及主鍵!A:A)</f>
        <v>信眾</v>
      </c>
      <c r="B316" s="5" t="str">
        <f>_xlfn.XLOOKUP(D316,資料表及主鍵!C:C,資料表及主鍵!B:B)</f>
        <v>信眾資料</v>
      </c>
      <c r="C316" s="5" t="str">
        <f t="shared" si="12"/>
        <v>followers.socialid1</v>
      </c>
      <c r="D316" s="5" t="s">
        <v>71</v>
      </c>
      <c r="E316" s="5" t="s">
        <v>565</v>
      </c>
      <c r="F316" s="5" t="s">
        <v>221</v>
      </c>
      <c r="G316" s="5">
        <v>100</v>
      </c>
      <c r="H316" s="5" t="s">
        <v>204</v>
      </c>
      <c r="I316" s="5" t="s">
        <v>566</v>
      </c>
      <c r="J316" s="5"/>
      <c r="K316" s="5"/>
      <c r="L316" s="5"/>
      <c r="M316" s="5"/>
      <c r="N316" s="5"/>
      <c r="O316" s="5"/>
      <c r="Y316" s="5"/>
    </row>
    <row r="317" spans="1:25" ht="13.5" customHeight="1">
      <c r="A317" s="5" t="str">
        <f>_xlfn.XLOOKUP(D317,資料表及主鍵!C:C,資料表及主鍵!A:A)</f>
        <v>信眾</v>
      </c>
      <c r="B317" s="5" t="str">
        <f>_xlfn.XLOOKUP(D317,資料表及主鍵!C:C,資料表及主鍵!B:B)</f>
        <v>信眾資料</v>
      </c>
      <c r="C317" s="5" t="str">
        <f t="shared" si="12"/>
        <v>followers.socialid2</v>
      </c>
      <c r="D317" s="5" t="s">
        <v>71</v>
      </c>
      <c r="E317" s="5" t="s">
        <v>567</v>
      </c>
      <c r="F317" s="5" t="s">
        <v>221</v>
      </c>
      <c r="G317" s="5">
        <v>100</v>
      </c>
      <c r="H317" s="5" t="s">
        <v>204</v>
      </c>
      <c r="I317" s="5" t="s">
        <v>568</v>
      </c>
      <c r="J317" s="5"/>
      <c r="K317" s="5"/>
      <c r="L317" s="5"/>
      <c r="M317" s="5"/>
      <c r="N317" s="5"/>
      <c r="O317" s="5"/>
      <c r="Y317" s="5"/>
    </row>
    <row r="318" spans="1:25" ht="13.5" customHeight="1">
      <c r="A318" s="5" t="str">
        <f>_xlfn.XLOOKUP(D318,資料表及主鍵!C:C,資料表及主鍵!A:A)</f>
        <v>信眾</v>
      </c>
      <c r="B318" s="5" t="str">
        <f>_xlfn.XLOOKUP(D318,資料表及主鍵!C:C,資料表及主鍵!B:B)</f>
        <v>信眾資料</v>
      </c>
      <c r="C318" s="5" t="str">
        <f t="shared" si="12"/>
        <v>followers.tab</v>
      </c>
      <c r="D318" s="5" t="s">
        <v>71</v>
      </c>
      <c r="E318" s="5" t="s">
        <v>569</v>
      </c>
      <c r="F318" s="5" t="s">
        <v>221</v>
      </c>
      <c r="G318" s="5" t="s">
        <v>222</v>
      </c>
      <c r="H318" s="5" t="s">
        <v>204</v>
      </c>
      <c r="I318" s="5" t="s">
        <v>570</v>
      </c>
      <c r="J318" s="5"/>
      <c r="K318" s="5" t="s">
        <v>571</v>
      </c>
      <c r="L318" s="5"/>
      <c r="M318" s="5"/>
      <c r="N318" s="5"/>
      <c r="O318" s="5"/>
      <c r="Y318" s="5"/>
    </row>
    <row r="319" spans="1:25" ht="13.5" customHeight="1">
      <c r="A319" s="5" t="str">
        <f>_xlfn.XLOOKUP(D319,資料表及主鍵!C:C,資料表及主鍵!A:A)</f>
        <v>信眾</v>
      </c>
      <c r="B319" s="5" t="str">
        <f>_xlfn.XLOOKUP(D319,資料表及主鍵!C:C,資料表及主鍵!B:B)</f>
        <v>信眾資料</v>
      </c>
      <c r="C319" s="5" t="str">
        <f t="shared" si="12"/>
        <v>followers.contactor</v>
      </c>
      <c r="D319" s="5" t="s">
        <v>71</v>
      </c>
      <c r="E319" s="5" t="s">
        <v>572</v>
      </c>
      <c r="F319" s="5" t="s">
        <v>221</v>
      </c>
      <c r="G319" s="5">
        <v>40</v>
      </c>
      <c r="H319" s="5" t="s">
        <v>204</v>
      </c>
      <c r="I319" s="5" t="s">
        <v>573</v>
      </c>
      <c r="J319" s="5"/>
      <c r="K319" s="5"/>
      <c r="L319" s="5"/>
      <c r="M319" s="5"/>
      <c r="N319" s="5"/>
      <c r="O319" s="5"/>
      <c r="Y319" s="5"/>
    </row>
    <row r="320" spans="1:25" ht="13.5" customHeight="1">
      <c r="A320" s="5" t="str">
        <f>_xlfn.XLOOKUP(D320,資料表及主鍵!C:C,資料表及主鍵!A:A)</f>
        <v>信眾</v>
      </c>
      <c r="B320" s="5" t="str">
        <f>_xlfn.XLOOKUP(D320,資料表及主鍵!C:C,資料表及主鍵!B:B)</f>
        <v>信眾資料</v>
      </c>
      <c r="C320" s="5" t="str">
        <f t="shared" si="12"/>
        <v>followers.contactor_phone</v>
      </c>
      <c r="D320" s="5" t="s">
        <v>71</v>
      </c>
      <c r="E320" s="5" t="s">
        <v>574</v>
      </c>
      <c r="F320" s="5" t="s">
        <v>221</v>
      </c>
      <c r="G320" s="5" t="s">
        <v>222</v>
      </c>
      <c r="H320" s="5" t="s">
        <v>204</v>
      </c>
      <c r="I320" s="5" t="s">
        <v>575</v>
      </c>
      <c r="J320" s="5"/>
      <c r="K320" s="5"/>
      <c r="L320" s="5"/>
      <c r="M320" s="5"/>
      <c r="N320" s="5"/>
      <c r="O320" s="5"/>
      <c r="Y320" s="5"/>
    </row>
    <row r="321" spans="1:25" ht="13.5" customHeight="1">
      <c r="A321" s="5" t="str">
        <f>_xlfn.XLOOKUP(D321,資料表及主鍵!C:C,資料表及主鍵!A:A)</f>
        <v>信眾</v>
      </c>
      <c r="B321" s="5" t="str">
        <f>_xlfn.XLOOKUP(D321,資料表及主鍵!C:C,資料表及主鍵!B:B)</f>
        <v>信眾資料</v>
      </c>
      <c r="C321" s="5" t="str">
        <f t="shared" si="12"/>
        <v>followers.blood</v>
      </c>
      <c r="D321" s="5" t="s">
        <v>71</v>
      </c>
      <c r="E321" s="5" t="s">
        <v>486</v>
      </c>
      <c r="F321" s="5" t="s">
        <v>221</v>
      </c>
      <c r="G321" s="5">
        <v>4</v>
      </c>
      <c r="H321" s="5" t="s">
        <v>204</v>
      </c>
      <c r="I321" s="5" t="s">
        <v>487</v>
      </c>
      <c r="J321" s="5" t="s">
        <v>576</v>
      </c>
      <c r="K321" s="5" t="s">
        <v>577</v>
      </c>
      <c r="L321" s="5"/>
      <c r="M321" s="5"/>
      <c r="N321" s="5"/>
      <c r="O321" s="5"/>
      <c r="Y321" s="5"/>
    </row>
    <row r="322" spans="1:25" ht="13.5" customHeight="1">
      <c r="A322" s="5" t="str">
        <f>_xlfn.XLOOKUP(D322,資料表及主鍵!C:C,資料表及主鍵!A:A)</f>
        <v>信眾</v>
      </c>
      <c r="B322" s="5" t="str">
        <f>_xlfn.XLOOKUP(D322,資料表及主鍵!C:C,資料表及主鍵!B:B)</f>
        <v>信眾資料</v>
      </c>
      <c r="C322" s="5" t="str">
        <f t="shared" si="12"/>
        <v>followers.customize_data</v>
      </c>
      <c r="D322" s="5" t="s">
        <v>71</v>
      </c>
      <c r="E322" s="5" t="s">
        <v>245</v>
      </c>
      <c r="F322" s="5" t="s">
        <v>221</v>
      </c>
      <c r="G322" s="5" t="s">
        <v>222</v>
      </c>
      <c r="H322" s="5" t="s">
        <v>204</v>
      </c>
      <c r="I322" s="5" t="s">
        <v>414</v>
      </c>
      <c r="J322" s="5"/>
      <c r="K322" s="5" t="s">
        <v>578</v>
      </c>
      <c r="L322" s="5"/>
      <c r="M322" s="5"/>
      <c r="N322" s="5"/>
      <c r="O322" s="5"/>
      <c r="Y322" s="5"/>
    </row>
    <row r="323" spans="1:25" ht="13.5" customHeight="1">
      <c r="A323" s="5" t="str">
        <f>_xlfn.XLOOKUP(D323,資料表及主鍵!C:C,資料表及主鍵!A:A)</f>
        <v>信眾</v>
      </c>
      <c r="B323" s="5" t="str">
        <f>_xlfn.XLOOKUP(D323,資料表及主鍵!C:C,資料表及主鍵!B:B)</f>
        <v>信眾資料</v>
      </c>
      <c r="C323" s="5" t="str">
        <f t="shared" si="12"/>
        <v>followers.introducer</v>
      </c>
      <c r="D323" s="5" t="s">
        <v>71</v>
      </c>
      <c r="E323" s="5" t="s">
        <v>415</v>
      </c>
      <c r="F323" s="5" t="s">
        <v>221</v>
      </c>
      <c r="G323" s="5">
        <v>40</v>
      </c>
      <c r="H323" s="5" t="s">
        <v>204</v>
      </c>
      <c r="I323" s="5" t="s">
        <v>416</v>
      </c>
      <c r="J323" s="5"/>
      <c r="K323" s="5"/>
      <c r="L323" s="5"/>
      <c r="M323" s="5"/>
      <c r="N323" s="5"/>
      <c r="O323" s="5"/>
      <c r="Y323" s="5"/>
    </row>
    <row r="324" spans="1:25" ht="13.5" customHeight="1">
      <c r="A324" s="5" t="str">
        <f>_xlfn.XLOOKUP(D324,資料表及主鍵!C:C,資料表及主鍵!A:A)</f>
        <v>信眾</v>
      </c>
      <c r="B324" s="5" t="str">
        <f>_xlfn.XLOOKUP(D324,資料表及主鍵!C:C,資料表及主鍵!B:B)</f>
        <v>信眾資料</v>
      </c>
      <c r="C324" s="5" t="str">
        <f t="shared" si="12"/>
        <v>followers.refuge_area</v>
      </c>
      <c r="D324" s="5" t="s">
        <v>71</v>
      </c>
      <c r="E324" s="5" t="s">
        <v>495</v>
      </c>
      <c r="F324" s="5" t="s">
        <v>221</v>
      </c>
      <c r="G324" s="5">
        <v>50</v>
      </c>
      <c r="H324" s="5" t="s">
        <v>204</v>
      </c>
      <c r="I324" s="5" t="s">
        <v>496</v>
      </c>
      <c r="J324" s="5"/>
      <c r="K324" s="5"/>
      <c r="L324" s="5"/>
      <c r="M324" s="5"/>
      <c r="N324" s="5"/>
      <c r="O324" s="5"/>
      <c r="Y324" s="5"/>
    </row>
    <row r="325" spans="1:25" ht="13.5" customHeight="1">
      <c r="A325" s="5" t="str">
        <f>_xlfn.XLOOKUP(D325,資料表及主鍵!C:C,資料表及主鍵!A:A)</f>
        <v>信眾</v>
      </c>
      <c r="B325" s="5" t="str">
        <f>_xlfn.XLOOKUP(D325,資料表及主鍵!C:C,資料表及主鍵!B:B)</f>
        <v>信眾資料</v>
      </c>
      <c r="C325" s="5"/>
      <c r="D325" s="5" t="s">
        <v>71</v>
      </c>
      <c r="E325" s="5" t="s">
        <v>173</v>
      </c>
      <c r="F325" s="5" t="s">
        <v>221</v>
      </c>
      <c r="G325" s="5">
        <v>50</v>
      </c>
      <c r="H325" s="5" t="s">
        <v>204</v>
      </c>
      <c r="I325" s="5" t="s">
        <v>233</v>
      </c>
      <c r="J325" s="5"/>
      <c r="K325" s="5"/>
      <c r="L325" s="5"/>
      <c r="M325" s="5"/>
      <c r="N325" s="5"/>
      <c r="O325" s="5"/>
      <c r="Y325" s="5"/>
    </row>
    <row r="326" spans="1:25" ht="13.5" customHeight="1">
      <c r="A326" s="5" t="str">
        <f>_xlfn.XLOOKUP(D326,資料表及主鍵!C:C,資料表及主鍵!A:A)</f>
        <v>信眾</v>
      </c>
      <c r="B326" s="5" t="str">
        <f>_xlfn.XLOOKUP(D326,資料表及主鍵!C:C,資料表及主鍵!B:B)</f>
        <v>信眾資料</v>
      </c>
      <c r="C326" s="5"/>
      <c r="D326" s="5" t="s">
        <v>71</v>
      </c>
      <c r="E326" s="5" t="s">
        <v>579</v>
      </c>
      <c r="F326" s="5" t="s">
        <v>221</v>
      </c>
      <c r="G326" s="5" t="s">
        <v>222</v>
      </c>
      <c r="H326" s="5" t="s">
        <v>204</v>
      </c>
      <c r="I326" s="5" t="s">
        <v>233</v>
      </c>
      <c r="J326" s="5"/>
      <c r="K326" s="5"/>
      <c r="L326" s="5"/>
      <c r="M326" s="5"/>
      <c r="N326" s="5"/>
      <c r="O326" s="5"/>
      <c r="Y326" s="5"/>
    </row>
    <row r="327" spans="1:25" ht="13.5" customHeight="1">
      <c r="A327" s="5" t="str">
        <f>_xlfn.XLOOKUP(D327,資料表及主鍵!C:C,資料表及主鍵!A:A)</f>
        <v>信眾</v>
      </c>
      <c r="B327" s="5" t="str">
        <f>_xlfn.XLOOKUP(D327,資料表及主鍵!C:C,資料表及主鍵!B:B)</f>
        <v>信眾資料</v>
      </c>
      <c r="C327" s="5"/>
      <c r="D327" s="5" t="s">
        <v>71</v>
      </c>
      <c r="E327" s="5" t="s">
        <v>483</v>
      </c>
      <c r="F327" s="5" t="s">
        <v>221</v>
      </c>
      <c r="G327" s="5" t="s">
        <v>222</v>
      </c>
      <c r="H327" s="5" t="s">
        <v>204</v>
      </c>
      <c r="I327" s="5" t="s">
        <v>233</v>
      </c>
      <c r="J327" s="5"/>
      <c r="K327" s="5"/>
      <c r="L327" s="5"/>
      <c r="M327" s="5"/>
      <c r="N327" s="5"/>
      <c r="O327" s="5"/>
      <c r="Y327" s="5"/>
    </row>
    <row r="328" spans="1:25" ht="13.5" customHeight="1">
      <c r="A328" s="5" t="str">
        <f>_xlfn.XLOOKUP(D328,資料表及主鍵!C:C,資料表及主鍵!A:A)</f>
        <v>信眾</v>
      </c>
      <c r="B328" s="5" t="str">
        <f>_xlfn.XLOOKUP(D328,資料表及主鍵!C:C,資料表及主鍵!B:B)</f>
        <v>信眾資料</v>
      </c>
      <c r="C328" s="5"/>
      <c r="D328" s="5" t="s">
        <v>71</v>
      </c>
      <c r="E328" s="5" t="s">
        <v>580</v>
      </c>
      <c r="F328" s="5" t="s">
        <v>221</v>
      </c>
      <c r="G328" s="5" t="s">
        <v>222</v>
      </c>
      <c r="H328" s="5" t="s">
        <v>204</v>
      </c>
      <c r="I328" s="5" t="s">
        <v>233</v>
      </c>
      <c r="J328" s="5"/>
      <c r="K328" s="5"/>
      <c r="L328" s="5"/>
      <c r="M328" s="5"/>
      <c r="N328" s="5"/>
      <c r="O328" s="5"/>
      <c r="Y328" s="5"/>
    </row>
    <row r="329" spans="1:25" ht="13.5" customHeight="1">
      <c r="A329" s="5" t="str">
        <f>_xlfn.XLOOKUP(D329,資料表及主鍵!C:C,資料表及主鍵!A:A)</f>
        <v>信眾</v>
      </c>
      <c r="B329" s="5" t="str">
        <f>_xlfn.XLOOKUP(D329,資料表及主鍵!C:C,資料表及主鍵!B:B)</f>
        <v>信眾資料</v>
      </c>
      <c r="C329" s="5"/>
      <c r="D329" s="5" t="s">
        <v>71</v>
      </c>
      <c r="E329" s="5" t="s">
        <v>240</v>
      </c>
      <c r="F329" s="5" t="s">
        <v>203</v>
      </c>
      <c r="G329" s="5"/>
      <c r="H329" s="5" t="s">
        <v>204</v>
      </c>
      <c r="I329" s="5" t="s">
        <v>233</v>
      </c>
      <c r="J329" s="5"/>
      <c r="K329" s="5"/>
      <c r="L329" s="5"/>
      <c r="M329" s="5"/>
      <c r="N329" s="5"/>
      <c r="O329" s="5"/>
      <c r="Y329" s="5"/>
    </row>
    <row r="330" spans="1:25" ht="13.5" customHeight="1">
      <c r="A330" s="5" t="str">
        <f>_xlfn.XLOOKUP(D330,資料表及主鍵!C:C,資料表及主鍵!A:A)</f>
        <v>信眾</v>
      </c>
      <c r="B330" s="5" t="str">
        <f>_xlfn.XLOOKUP(D330,資料表及主鍵!C:C,資料表及主鍵!B:B)</f>
        <v>信眾資料</v>
      </c>
      <c r="C330" s="5"/>
      <c r="D330" s="5" t="s">
        <v>71</v>
      </c>
      <c r="E330" s="5" t="s">
        <v>709</v>
      </c>
      <c r="F330" s="5" t="s">
        <v>203</v>
      </c>
      <c r="G330" s="5"/>
      <c r="H330" s="5" t="s">
        <v>204</v>
      </c>
      <c r="I330" s="5"/>
      <c r="J330" s="5"/>
      <c r="K330" s="5"/>
      <c r="L330" s="5"/>
      <c r="M330" s="5"/>
      <c r="N330" s="5"/>
      <c r="O330" s="5"/>
      <c r="Y330" s="5"/>
    </row>
    <row r="331" spans="1:25" ht="13.5" customHeight="1">
      <c r="A331" s="5" t="str">
        <f>_xlfn.XLOOKUP(D331,資料表及主鍵!C:C,資料表及主鍵!A:A)</f>
        <v>信眾</v>
      </c>
      <c r="B331" s="5" t="str">
        <f>_xlfn.XLOOKUP(D331,資料表及主鍵!C:C,資料表及主鍵!B:B)</f>
        <v>信眾資料</v>
      </c>
      <c r="C331" s="5"/>
      <c r="D331" s="5" t="s">
        <v>71</v>
      </c>
      <c r="E331" s="5" t="s">
        <v>678</v>
      </c>
      <c r="F331" s="5" t="s">
        <v>221</v>
      </c>
      <c r="G331" s="5">
        <v>5</v>
      </c>
      <c r="H331" s="5" t="s">
        <v>204</v>
      </c>
      <c r="I331" s="5"/>
      <c r="J331" s="5"/>
      <c r="K331" s="5"/>
      <c r="L331" s="5"/>
      <c r="M331" s="5"/>
      <c r="N331" s="5"/>
      <c r="O331" s="5"/>
      <c r="Y331" s="5"/>
    </row>
    <row r="332" spans="1:25" ht="13.5" customHeight="1">
      <c r="A332" s="5" t="str">
        <f>_xlfn.XLOOKUP(D332,資料表及主鍵!C:C,資料表及主鍵!A:A)</f>
        <v>信眾</v>
      </c>
      <c r="B332" s="5" t="str">
        <f>_xlfn.XLOOKUP(D332,資料表及主鍵!C:C,資料表及主鍵!B:B)</f>
        <v>信眾資料</v>
      </c>
      <c r="C332" s="5"/>
      <c r="D332" s="5" t="s">
        <v>71</v>
      </c>
      <c r="E332" s="5" t="s">
        <v>710</v>
      </c>
      <c r="F332" s="5" t="s">
        <v>199</v>
      </c>
      <c r="G332" s="5"/>
      <c r="H332" s="5" t="s">
        <v>204</v>
      </c>
      <c r="I332" s="5"/>
      <c r="J332" s="5"/>
      <c r="K332" s="5"/>
      <c r="L332" s="5"/>
      <c r="M332" s="5"/>
      <c r="N332" s="5"/>
      <c r="O332" s="5"/>
      <c r="Y332" s="5"/>
    </row>
    <row r="333" spans="1:25" ht="13.5" customHeight="1">
      <c r="A333" s="5" t="str">
        <f>_xlfn.XLOOKUP(D333,資料表及主鍵!C:C,資料表及主鍵!A:A)</f>
        <v>信眾</v>
      </c>
      <c r="B333" s="5" t="str">
        <f>_xlfn.XLOOKUP(D333,資料表及主鍵!C:C,資料表及主鍵!B:B)</f>
        <v>信眾資料</v>
      </c>
      <c r="C333" s="5"/>
      <c r="D333" s="5" t="s">
        <v>71</v>
      </c>
      <c r="E333" s="5" t="s">
        <v>711</v>
      </c>
      <c r="F333" s="5" t="s">
        <v>221</v>
      </c>
      <c r="G333" s="5">
        <v>100</v>
      </c>
      <c r="H333" s="5" t="s">
        <v>204</v>
      </c>
      <c r="I333" s="5"/>
      <c r="J333" s="5"/>
      <c r="K333" s="5"/>
      <c r="L333" s="5"/>
      <c r="M333" s="5"/>
      <c r="N333" s="5"/>
      <c r="O333" s="5"/>
      <c r="Y333" s="5"/>
    </row>
    <row r="334" spans="1:25" ht="13.5" customHeight="1">
      <c r="A334" s="5" t="str">
        <f>_xlfn.XLOOKUP(D334,資料表及主鍵!C:C,資料表及主鍵!A:A)</f>
        <v>選項</v>
      </c>
      <c r="B334" s="5" t="str">
        <f>_xlfn.XLOOKUP(D334,資料表及主鍵!C:C,資料表及主鍵!B:B)</f>
        <v>後台設定檔</v>
      </c>
      <c r="C334" s="5" t="str">
        <f t="shared" ref="C334:C377" si="13">D334&amp;"."&amp;E334</f>
        <v>company.num</v>
      </c>
      <c r="D334" s="5" t="s">
        <v>180</v>
      </c>
      <c r="E334" s="5" t="s">
        <v>62</v>
      </c>
      <c r="F334" s="5" t="s">
        <v>199</v>
      </c>
      <c r="G334" s="5"/>
      <c r="H334" s="5" t="s">
        <v>200</v>
      </c>
      <c r="I334" s="5" t="s">
        <v>201</v>
      </c>
      <c r="J334" s="5"/>
      <c r="K334" s="5"/>
      <c r="L334" s="5"/>
      <c r="M334" s="5"/>
      <c r="N334" s="5"/>
      <c r="O334" s="5"/>
      <c r="Y334" s="5"/>
    </row>
    <row r="335" spans="1:25" ht="13.5" customHeight="1">
      <c r="A335" s="5" t="str">
        <f>_xlfn.XLOOKUP(D335,資料表及主鍵!C:C,資料表及主鍵!A:A)</f>
        <v>選項</v>
      </c>
      <c r="B335" s="5" t="str">
        <f>_xlfn.XLOOKUP(D335,資料表及主鍵!C:C,資料表及主鍵!B:B)</f>
        <v>後台設定檔</v>
      </c>
      <c r="C335" s="5" t="str">
        <f t="shared" si="13"/>
        <v>company.com_name</v>
      </c>
      <c r="D335" s="5" t="s">
        <v>180</v>
      </c>
      <c r="E335" s="5" t="s">
        <v>581</v>
      </c>
      <c r="F335" s="5" t="s">
        <v>221</v>
      </c>
      <c r="G335" s="5">
        <v>40</v>
      </c>
      <c r="H335" s="5" t="s">
        <v>204</v>
      </c>
      <c r="I335" s="5" t="s">
        <v>582</v>
      </c>
      <c r="J335" s="5"/>
      <c r="K335" s="5"/>
      <c r="L335" s="5"/>
      <c r="M335" s="5"/>
      <c r="N335" s="5"/>
      <c r="O335" s="5"/>
      <c r="Y335" s="5"/>
    </row>
    <row r="336" spans="1:25" ht="13.5" customHeight="1">
      <c r="A336" s="5" t="str">
        <f>_xlfn.XLOOKUP(D336,資料表及主鍵!C:C,資料表及主鍵!A:A)</f>
        <v>選項</v>
      </c>
      <c r="B336" s="5" t="str">
        <f>_xlfn.XLOOKUP(D336,資料表及主鍵!C:C,資料表及主鍵!B:B)</f>
        <v>後台設定檔</v>
      </c>
      <c r="C336" s="5" t="str">
        <f t="shared" si="13"/>
        <v>company.com_mail</v>
      </c>
      <c r="D336" s="5" t="s">
        <v>180</v>
      </c>
      <c r="E336" s="5" t="s">
        <v>583</v>
      </c>
      <c r="F336" s="5" t="s">
        <v>221</v>
      </c>
      <c r="G336" s="5">
        <v>400</v>
      </c>
      <c r="H336" s="5" t="s">
        <v>204</v>
      </c>
      <c r="I336" s="5" t="s">
        <v>584</v>
      </c>
      <c r="J336" s="5"/>
      <c r="K336" s="5"/>
      <c r="L336" s="5"/>
      <c r="M336" s="5"/>
      <c r="N336" s="5"/>
      <c r="O336" s="5"/>
      <c r="Y336" s="5"/>
    </row>
    <row r="337" spans="1:25" ht="13.5" customHeight="1">
      <c r="A337" s="5" t="str">
        <f>_xlfn.XLOOKUP(D337,資料表及主鍵!C:C,資料表及主鍵!A:A)</f>
        <v>選項</v>
      </c>
      <c r="B337" s="5" t="str">
        <f>_xlfn.XLOOKUP(D337,資料表及主鍵!C:C,資料表及主鍵!B:B)</f>
        <v>後台設定檔</v>
      </c>
      <c r="C337" s="5" t="str">
        <f t="shared" si="13"/>
        <v>company.bcc_mail</v>
      </c>
      <c r="D337" s="5" t="s">
        <v>180</v>
      </c>
      <c r="E337" s="5" t="s">
        <v>585</v>
      </c>
      <c r="F337" s="5" t="s">
        <v>221</v>
      </c>
      <c r="G337" s="5" t="s">
        <v>222</v>
      </c>
      <c r="H337" s="5" t="s">
        <v>204</v>
      </c>
      <c r="I337" s="5" t="s">
        <v>586</v>
      </c>
      <c r="J337" s="5"/>
      <c r="K337" s="5"/>
      <c r="L337" s="5"/>
      <c r="M337" s="5"/>
      <c r="N337" s="5"/>
      <c r="O337" s="5"/>
      <c r="Y337" s="5"/>
    </row>
    <row r="338" spans="1:25" ht="13.5" customHeight="1">
      <c r="A338" s="5" t="str">
        <f>_xlfn.XLOOKUP(D338,資料表及主鍵!C:C,資料表及主鍵!A:A)</f>
        <v>選項</v>
      </c>
      <c r="B338" s="5" t="str">
        <f>_xlfn.XLOOKUP(D338,資料表及主鍵!C:C,資料表及主鍵!B:B)</f>
        <v>後台設定檔</v>
      </c>
      <c r="C338" s="5" t="str">
        <f t="shared" si="13"/>
        <v>company.pic_url</v>
      </c>
      <c r="D338" s="5" t="s">
        <v>180</v>
      </c>
      <c r="E338" s="5" t="s">
        <v>587</v>
      </c>
      <c r="F338" s="5" t="s">
        <v>221</v>
      </c>
      <c r="G338" s="5">
        <v>400</v>
      </c>
      <c r="H338" s="5" t="s">
        <v>204</v>
      </c>
      <c r="I338" s="5" t="s">
        <v>588</v>
      </c>
      <c r="J338" s="5"/>
      <c r="K338" s="5"/>
      <c r="L338" s="5"/>
      <c r="M338" s="5"/>
      <c r="N338" s="5"/>
      <c r="O338" s="5"/>
      <c r="Y338" s="5"/>
    </row>
    <row r="339" spans="1:25" ht="13.5" customHeight="1">
      <c r="A339" s="5" t="str">
        <f>_xlfn.XLOOKUP(D339,資料表及主鍵!C:C,資料表及主鍵!A:A)</f>
        <v>選項</v>
      </c>
      <c r="B339" s="5" t="str">
        <f>_xlfn.XLOOKUP(D339,資料表及主鍵!C:C,資料表及主鍵!B:B)</f>
        <v>後台設定檔</v>
      </c>
      <c r="C339" s="5" t="str">
        <f t="shared" si="13"/>
        <v>company.menu</v>
      </c>
      <c r="D339" s="5" t="s">
        <v>180</v>
      </c>
      <c r="E339" s="5" t="s">
        <v>589</v>
      </c>
      <c r="F339" s="5" t="s">
        <v>276</v>
      </c>
      <c r="G339" s="5"/>
      <c r="H339" s="5" t="s">
        <v>204</v>
      </c>
      <c r="I339" s="5" t="s">
        <v>264</v>
      </c>
      <c r="J339" s="5"/>
      <c r="K339" s="5"/>
      <c r="L339" s="5"/>
      <c r="M339" s="5"/>
      <c r="N339" s="5"/>
      <c r="O339" s="5"/>
      <c r="Y339" s="5"/>
    </row>
    <row r="340" spans="1:25" ht="13.5" customHeight="1">
      <c r="A340" s="5" t="str">
        <f>_xlfn.XLOOKUP(D340,資料表及主鍵!C:C,資料表及主鍵!A:A)</f>
        <v>選項</v>
      </c>
      <c r="B340" s="5" t="str">
        <f>_xlfn.XLOOKUP(D340,資料表及主鍵!C:C,資料表及主鍵!B:B)</f>
        <v>後台設定檔</v>
      </c>
      <c r="C340" s="5" t="str">
        <f t="shared" si="13"/>
        <v>company.log_class</v>
      </c>
      <c r="D340" s="5" t="s">
        <v>180</v>
      </c>
      <c r="E340" s="5" t="s">
        <v>590</v>
      </c>
      <c r="F340" s="5" t="s">
        <v>276</v>
      </c>
      <c r="G340" s="5"/>
      <c r="H340" s="5" t="s">
        <v>204</v>
      </c>
      <c r="I340" s="5" t="s">
        <v>264</v>
      </c>
      <c r="J340" s="5"/>
      <c r="K340" s="5"/>
      <c r="L340" s="5"/>
      <c r="M340" s="5"/>
      <c r="N340" s="5"/>
      <c r="O340" s="5"/>
      <c r="Y340" s="5"/>
    </row>
    <row r="341" spans="1:25" ht="13.5" customHeight="1">
      <c r="A341" s="5" t="str">
        <f>_xlfn.XLOOKUP(D341,資料表及主鍵!C:C,資料表及主鍵!A:A)</f>
        <v>選項</v>
      </c>
      <c r="B341" s="5" t="str">
        <f>_xlfn.XLOOKUP(D341,資料表及主鍵!C:C,資料表及主鍵!B:B)</f>
        <v>後台設定檔</v>
      </c>
      <c r="C341" s="5" t="str">
        <f t="shared" si="13"/>
        <v>company.log_menu</v>
      </c>
      <c r="D341" s="5" t="s">
        <v>180</v>
      </c>
      <c r="E341" s="5" t="s">
        <v>591</v>
      </c>
      <c r="F341" s="5" t="s">
        <v>221</v>
      </c>
      <c r="G341" s="5">
        <v>40</v>
      </c>
      <c r="H341" s="5" t="s">
        <v>204</v>
      </c>
      <c r="I341" s="5" t="s">
        <v>264</v>
      </c>
      <c r="J341" s="5"/>
      <c r="K341" s="5"/>
      <c r="L341" s="5"/>
      <c r="M341" s="5"/>
      <c r="N341" s="5"/>
      <c r="O341" s="5"/>
      <c r="Y341" s="5"/>
    </row>
    <row r="342" spans="1:25" ht="13.5" customHeight="1">
      <c r="A342" s="5" t="str">
        <f>_xlfn.XLOOKUP(D342,資料表及主鍵!C:C,資料表及主鍵!A:A)</f>
        <v>選項</v>
      </c>
      <c r="B342" s="5" t="str">
        <f>_xlfn.XLOOKUP(D342,資料表及主鍵!C:C,資料表及主鍵!B:B)</f>
        <v>後台設定檔</v>
      </c>
      <c r="C342" s="5" t="str">
        <f t="shared" si="13"/>
        <v>company.last_order_no</v>
      </c>
      <c r="D342" s="5" t="s">
        <v>180</v>
      </c>
      <c r="E342" s="5" t="s">
        <v>592</v>
      </c>
      <c r="F342" s="5" t="s">
        <v>221</v>
      </c>
      <c r="G342" s="5">
        <v>40</v>
      </c>
      <c r="H342" s="5" t="s">
        <v>204</v>
      </c>
      <c r="I342" s="5" t="s">
        <v>264</v>
      </c>
      <c r="J342" s="5"/>
      <c r="K342" s="5"/>
      <c r="L342" s="5"/>
      <c r="M342" s="5"/>
      <c r="N342" s="5"/>
      <c r="O342" s="5"/>
      <c r="Y342" s="5"/>
    </row>
    <row r="343" spans="1:25" ht="13.5" customHeight="1">
      <c r="A343" s="5" t="str">
        <f>_xlfn.XLOOKUP(D343,資料表及主鍵!C:C,資料表及主鍵!A:A)</f>
        <v>選項</v>
      </c>
      <c r="B343" s="5" t="str">
        <f>_xlfn.XLOOKUP(D343,資料表及主鍵!C:C,資料表及主鍵!B:B)</f>
        <v>後台設定檔</v>
      </c>
      <c r="C343" s="5" t="str">
        <f t="shared" si="13"/>
        <v>company.adwidth</v>
      </c>
      <c r="D343" s="5" t="s">
        <v>180</v>
      </c>
      <c r="E343" s="5" t="s">
        <v>285</v>
      </c>
      <c r="F343" s="5" t="s">
        <v>221</v>
      </c>
      <c r="G343" s="5">
        <v>20</v>
      </c>
      <c r="H343" s="5" t="s">
        <v>204</v>
      </c>
      <c r="I343" s="5" t="s">
        <v>264</v>
      </c>
      <c r="J343" s="5"/>
      <c r="K343" s="5"/>
      <c r="L343" s="5"/>
      <c r="M343" s="5"/>
      <c r="N343" s="5"/>
      <c r="O343" s="5"/>
      <c r="Y343" s="5"/>
    </row>
    <row r="344" spans="1:25" ht="13.5" customHeight="1">
      <c r="A344" s="5" t="str">
        <f>_xlfn.XLOOKUP(D344,資料表及主鍵!C:C,資料表及主鍵!A:A)</f>
        <v>選項</v>
      </c>
      <c r="B344" s="5" t="str">
        <f>_xlfn.XLOOKUP(D344,資料表及主鍵!C:C,資料表及主鍵!B:B)</f>
        <v>後台設定檔</v>
      </c>
      <c r="C344" s="5" t="str">
        <f t="shared" si="13"/>
        <v>company.wrp_news</v>
      </c>
      <c r="D344" s="5" t="s">
        <v>180</v>
      </c>
      <c r="E344" s="5" t="s">
        <v>286</v>
      </c>
      <c r="F344" s="5" t="s">
        <v>221</v>
      </c>
      <c r="G344" s="5">
        <v>2</v>
      </c>
      <c r="H344" s="5" t="s">
        <v>204</v>
      </c>
      <c r="I344" s="5" t="s">
        <v>264</v>
      </c>
      <c r="J344" s="5"/>
      <c r="K344" s="5"/>
      <c r="L344" s="5"/>
      <c r="M344" s="5"/>
      <c r="N344" s="5"/>
      <c r="O344" s="5"/>
      <c r="Y344" s="5"/>
    </row>
    <row r="345" spans="1:25" ht="13.5" customHeight="1">
      <c r="A345" s="5" t="str">
        <f>_xlfn.XLOOKUP(D345,資料表及主鍵!C:C,資料表及主鍵!A:A)</f>
        <v>選項</v>
      </c>
      <c r="B345" s="5" t="str">
        <f>_xlfn.XLOOKUP(D345,資料表及主鍵!C:C,資料表及主鍵!B:B)</f>
        <v>後台設定檔</v>
      </c>
      <c r="C345" s="5" t="str">
        <f t="shared" si="13"/>
        <v>company.wrp_bar</v>
      </c>
      <c r="D345" s="5" t="s">
        <v>180</v>
      </c>
      <c r="E345" s="5" t="s">
        <v>287</v>
      </c>
      <c r="F345" s="5" t="s">
        <v>221</v>
      </c>
      <c r="G345" s="5">
        <v>2</v>
      </c>
      <c r="H345" s="5" t="s">
        <v>204</v>
      </c>
      <c r="I345" s="5" t="s">
        <v>264</v>
      </c>
      <c r="J345" s="5"/>
      <c r="K345" s="5"/>
      <c r="L345" s="5"/>
      <c r="M345" s="5"/>
      <c r="N345" s="5"/>
      <c r="O345" s="5"/>
      <c r="Y345" s="5"/>
    </row>
    <row r="346" spans="1:25" ht="13.5" customHeight="1">
      <c r="A346" s="5" t="str">
        <f>_xlfn.XLOOKUP(D346,資料表及主鍵!C:C,資料表及主鍵!A:A)</f>
        <v>選項</v>
      </c>
      <c r="B346" s="5" t="str">
        <f>_xlfn.XLOOKUP(D346,資料表及主鍵!C:C,資料表及主鍵!B:B)</f>
        <v>後台設定檔</v>
      </c>
      <c r="C346" s="5" t="str">
        <f t="shared" si="13"/>
        <v>company.smtp_url</v>
      </c>
      <c r="D346" s="5" t="s">
        <v>180</v>
      </c>
      <c r="E346" s="5" t="s">
        <v>593</v>
      </c>
      <c r="F346" s="5" t="s">
        <v>221</v>
      </c>
      <c r="G346" s="5">
        <v>100</v>
      </c>
      <c r="H346" s="5" t="s">
        <v>204</v>
      </c>
      <c r="I346" s="5" t="s">
        <v>594</v>
      </c>
      <c r="J346" s="5"/>
      <c r="K346" s="5"/>
      <c r="L346" s="5"/>
      <c r="M346" s="5"/>
      <c r="N346" s="5"/>
      <c r="O346" s="5"/>
      <c r="Y346" s="5"/>
    </row>
    <row r="347" spans="1:25" ht="13.5" customHeight="1">
      <c r="A347" s="5" t="str">
        <f>_xlfn.XLOOKUP(D347,資料表及主鍵!C:C,資料表及主鍵!A:A)</f>
        <v>選項</v>
      </c>
      <c r="B347" s="5" t="str">
        <f>_xlfn.XLOOKUP(D347,資料表及主鍵!C:C,資料表及主鍵!B:B)</f>
        <v>後台設定檔</v>
      </c>
      <c r="C347" s="5" t="str">
        <f t="shared" si="13"/>
        <v>company.smtp_port</v>
      </c>
      <c r="D347" s="5" t="s">
        <v>180</v>
      </c>
      <c r="E347" s="5" t="s">
        <v>595</v>
      </c>
      <c r="F347" s="5" t="s">
        <v>221</v>
      </c>
      <c r="G347" s="5">
        <v>20</v>
      </c>
      <c r="H347" s="5" t="s">
        <v>204</v>
      </c>
      <c r="I347" s="5" t="s">
        <v>596</v>
      </c>
      <c r="J347" s="5"/>
      <c r="K347" s="5"/>
      <c r="L347" s="5"/>
      <c r="M347" s="5"/>
      <c r="N347" s="5"/>
      <c r="O347" s="5"/>
      <c r="Y347" s="5"/>
    </row>
    <row r="348" spans="1:25" ht="13.5" customHeight="1">
      <c r="A348" s="5" t="str">
        <f>_xlfn.XLOOKUP(D348,資料表及主鍵!C:C,資料表及主鍵!A:A)</f>
        <v>選項</v>
      </c>
      <c r="B348" s="5" t="str">
        <f>_xlfn.XLOOKUP(D348,資料表及主鍵!C:C,資料表及主鍵!B:B)</f>
        <v>後台設定檔</v>
      </c>
      <c r="C348" s="5" t="str">
        <f t="shared" si="13"/>
        <v>company.smtp_ssl</v>
      </c>
      <c r="D348" s="5" t="s">
        <v>180</v>
      </c>
      <c r="E348" s="5" t="s">
        <v>597</v>
      </c>
      <c r="F348" s="5" t="s">
        <v>221</v>
      </c>
      <c r="G348" s="5">
        <v>2</v>
      </c>
      <c r="H348" s="5" t="s">
        <v>204</v>
      </c>
      <c r="I348" s="5" t="s">
        <v>598</v>
      </c>
      <c r="J348" s="5" t="s">
        <v>599</v>
      </c>
      <c r="K348" s="5"/>
      <c r="L348" s="5"/>
      <c r="M348" s="5"/>
      <c r="N348" s="5"/>
      <c r="O348" s="5"/>
      <c r="Y348" s="5"/>
    </row>
    <row r="349" spans="1:25" ht="13.5" customHeight="1">
      <c r="A349" s="5" t="str">
        <f>_xlfn.XLOOKUP(D349,資料表及主鍵!C:C,資料表及主鍵!A:A)</f>
        <v>選項</v>
      </c>
      <c r="B349" s="5" t="str">
        <f>_xlfn.XLOOKUP(D349,資料表及主鍵!C:C,資料表及主鍵!B:B)</f>
        <v>後台設定檔</v>
      </c>
      <c r="C349" s="5" t="str">
        <f t="shared" si="13"/>
        <v>company.smtp_user</v>
      </c>
      <c r="D349" s="5" t="s">
        <v>180</v>
      </c>
      <c r="E349" s="5" t="s">
        <v>600</v>
      </c>
      <c r="F349" s="5" t="s">
        <v>221</v>
      </c>
      <c r="G349" s="5">
        <v>100</v>
      </c>
      <c r="H349" s="5" t="s">
        <v>204</v>
      </c>
      <c r="I349" s="5" t="s">
        <v>601</v>
      </c>
      <c r="J349" s="5"/>
      <c r="K349" s="5"/>
      <c r="L349" s="5"/>
      <c r="M349" s="5"/>
      <c r="N349" s="5"/>
      <c r="O349" s="5"/>
      <c r="Y349" s="5"/>
    </row>
    <row r="350" spans="1:25" ht="13.5" customHeight="1">
      <c r="A350" s="5" t="str">
        <f>_xlfn.XLOOKUP(D350,資料表及主鍵!C:C,資料表及主鍵!A:A)</f>
        <v>選項</v>
      </c>
      <c r="B350" s="5" t="str">
        <f>_xlfn.XLOOKUP(D350,資料表及主鍵!C:C,資料表及主鍵!B:B)</f>
        <v>後台設定檔</v>
      </c>
      <c r="C350" s="5" t="str">
        <f t="shared" si="13"/>
        <v>company.smtp_password</v>
      </c>
      <c r="D350" s="5" t="s">
        <v>180</v>
      </c>
      <c r="E350" s="5" t="s">
        <v>602</v>
      </c>
      <c r="F350" s="5" t="s">
        <v>221</v>
      </c>
      <c r="G350" s="5" t="s">
        <v>222</v>
      </c>
      <c r="H350" s="5" t="s">
        <v>204</v>
      </c>
      <c r="I350" s="5" t="s">
        <v>603</v>
      </c>
      <c r="J350" s="5"/>
      <c r="K350" s="5"/>
      <c r="L350" s="5"/>
      <c r="M350" s="5"/>
      <c r="N350" s="5"/>
      <c r="O350" s="5"/>
      <c r="Y350" s="5"/>
    </row>
    <row r="351" spans="1:25" ht="13.5" customHeight="1">
      <c r="A351" s="5" t="str">
        <f>_xlfn.XLOOKUP(D351,資料表及主鍵!C:C,資料表及主鍵!A:A)</f>
        <v>選項</v>
      </c>
      <c r="B351" s="5" t="str">
        <f>_xlfn.XLOOKUP(D351,資料表及主鍵!C:C,資料表及主鍵!B:B)</f>
        <v>後台設定檔</v>
      </c>
      <c r="C351" s="5" t="str">
        <f t="shared" si="13"/>
        <v>company.smtp_def</v>
      </c>
      <c r="D351" s="5" t="s">
        <v>180</v>
      </c>
      <c r="E351" s="5" t="s">
        <v>604</v>
      </c>
      <c r="F351" s="5" t="s">
        <v>221</v>
      </c>
      <c r="G351" s="5">
        <v>2</v>
      </c>
      <c r="H351" s="5" t="s">
        <v>204</v>
      </c>
      <c r="I351" s="5" t="s">
        <v>605</v>
      </c>
      <c r="J351" s="5" t="s">
        <v>606</v>
      </c>
      <c r="K351" s="5"/>
      <c r="L351" s="5"/>
      <c r="M351" s="5"/>
      <c r="N351" s="5"/>
      <c r="O351" s="5"/>
      <c r="Y351" s="5"/>
    </row>
    <row r="352" spans="1:25" ht="13.5" customHeight="1">
      <c r="A352" s="5" t="str">
        <f>_xlfn.XLOOKUP(D352,資料表及主鍵!C:C,資料表及主鍵!A:A)</f>
        <v>選項</v>
      </c>
      <c r="B352" s="5" t="str">
        <f>_xlfn.XLOOKUP(D352,資料表及主鍵!C:C,資料表及主鍵!B:B)</f>
        <v>後台設定檔</v>
      </c>
      <c r="C352" s="5" t="str">
        <f t="shared" si="13"/>
        <v>company.use_sender</v>
      </c>
      <c r="D352" s="5" t="s">
        <v>180</v>
      </c>
      <c r="E352" s="5" t="s">
        <v>607</v>
      </c>
      <c r="F352" s="5" t="s">
        <v>221</v>
      </c>
      <c r="G352" s="5">
        <v>2</v>
      </c>
      <c r="H352" s="5" t="s">
        <v>204</v>
      </c>
      <c r="I352" s="5" t="s">
        <v>608</v>
      </c>
      <c r="J352" s="5" t="s">
        <v>292</v>
      </c>
      <c r="K352" s="5"/>
      <c r="L352" s="5"/>
      <c r="M352" s="5"/>
      <c r="N352" s="5"/>
      <c r="O352" s="5"/>
      <c r="Y352" s="5"/>
    </row>
    <row r="353" spans="1:25" ht="13.5" customHeight="1">
      <c r="A353" s="5" t="str">
        <f>_xlfn.XLOOKUP(D353,資料表及主鍵!C:C,資料表及主鍵!A:A)</f>
        <v>選項</v>
      </c>
      <c r="B353" s="5" t="str">
        <f>_xlfn.XLOOKUP(D353,資料表及主鍵!C:C,資料表及主鍵!B:B)</f>
        <v>後台設定檔</v>
      </c>
      <c r="C353" s="5" t="str">
        <f t="shared" si="13"/>
        <v>company.bed_order_no</v>
      </c>
      <c r="D353" s="5" t="s">
        <v>180</v>
      </c>
      <c r="E353" s="5" t="s">
        <v>128</v>
      </c>
      <c r="F353" s="5" t="s">
        <v>221</v>
      </c>
      <c r="G353" s="5">
        <v>40</v>
      </c>
      <c r="H353" s="5" t="s">
        <v>204</v>
      </c>
      <c r="I353" s="5" t="s">
        <v>264</v>
      </c>
      <c r="J353" s="5"/>
      <c r="K353" s="5"/>
      <c r="L353" s="5"/>
      <c r="M353" s="5"/>
      <c r="N353" s="5"/>
      <c r="O353" s="5"/>
      <c r="Y353" s="5"/>
    </row>
    <row r="354" spans="1:25" ht="13.5" customHeight="1">
      <c r="A354" s="5" t="str">
        <f>_xlfn.XLOOKUP(D354,資料表及主鍵!C:C,資料表及主鍵!A:A)</f>
        <v>活動</v>
      </c>
      <c r="B354" s="5" t="str">
        <f>_xlfn.XLOOKUP(D354,資料表及主鍵!C:C,資料表及主鍵!B:B)</f>
        <v>活動主類型</v>
      </c>
      <c r="C354" s="5" t="str">
        <f t="shared" si="13"/>
        <v>activity_category_kind.num</v>
      </c>
      <c r="D354" s="5" t="s">
        <v>73</v>
      </c>
      <c r="E354" s="5" t="s">
        <v>62</v>
      </c>
      <c r="F354" s="5" t="s">
        <v>199</v>
      </c>
      <c r="G354" s="5"/>
      <c r="H354" s="5" t="s">
        <v>200</v>
      </c>
      <c r="I354" s="5" t="s">
        <v>201</v>
      </c>
      <c r="J354" s="5"/>
      <c r="K354" s="5"/>
      <c r="L354" s="5"/>
      <c r="M354" s="5"/>
      <c r="N354" s="5"/>
      <c r="O354" s="5"/>
      <c r="Y354" s="5"/>
    </row>
    <row r="355" spans="1:25" ht="13.5" customHeight="1">
      <c r="A355" s="5" t="str">
        <f>_xlfn.XLOOKUP(D355,資料表及主鍵!C:C,資料表及主鍵!A:A)</f>
        <v>活動</v>
      </c>
      <c r="B355" s="5" t="str">
        <f>_xlfn.XLOOKUP(D355,資料表及主鍵!C:C,資料表及主鍵!B:B)</f>
        <v>活動主類型</v>
      </c>
      <c r="C355" s="5" t="str">
        <f t="shared" si="13"/>
        <v>activity_category_kind.kind</v>
      </c>
      <c r="D355" s="5" t="s">
        <v>73</v>
      </c>
      <c r="E355" s="5" t="s">
        <v>209</v>
      </c>
      <c r="F355" s="5" t="s">
        <v>221</v>
      </c>
      <c r="G355" s="5">
        <v>200</v>
      </c>
      <c r="H355" s="5" t="s">
        <v>204</v>
      </c>
      <c r="I355" s="5" t="s">
        <v>609</v>
      </c>
      <c r="J355" s="5"/>
      <c r="K355" s="5"/>
      <c r="L355" s="5"/>
      <c r="M355" s="5"/>
      <c r="N355" s="5"/>
      <c r="O355" s="5"/>
      <c r="Y355" s="5"/>
    </row>
    <row r="356" spans="1:25" ht="13.5" customHeight="1">
      <c r="A356" s="5" t="str">
        <f>_xlfn.XLOOKUP(D356,資料表及主鍵!C:C,資料表及主鍵!A:A)</f>
        <v>活動</v>
      </c>
      <c r="B356" s="5" t="str">
        <f>_xlfn.XLOOKUP(D356,資料表及主鍵!C:C,資料表及主鍵!B:B)</f>
        <v>活動主類型</v>
      </c>
      <c r="C356" s="5" t="str">
        <f t="shared" si="13"/>
        <v>activity_category_kind.root</v>
      </c>
      <c r="D356" s="5" t="s">
        <v>73</v>
      </c>
      <c r="E356" s="5" t="s">
        <v>302</v>
      </c>
      <c r="F356" s="5" t="s">
        <v>199</v>
      </c>
      <c r="G356" s="5"/>
      <c r="H356" s="5" t="s">
        <v>204</v>
      </c>
      <c r="I356" s="5" t="s">
        <v>264</v>
      </c>
      <c r="J356" s="5"/>
      <c r="K356" s="5"/>
      <c r="L356" s="5"/>
      <c r="M356" s="5"/>
      <c r="N356" s="5"/>
      <c r="O356" s="5"/>
      <c r="Y356" s="5"/>
    </row>
    <row r="357" spans="1:25" ht="13.5" customHeight="1">
      <c r="A357" s="5" t="str">
        <f>_xlfn.XLOOKUP(D357,資料表及主鍵!C:C,資料表及主鍵!A:A)</f>
        <v>活動</v>
      </c>
      <c r="B357" s="5" t="str">
        <f>_xlfn.XLOOKUP(D357,資料表及主鍵!C:C,資料表及主鍵!B:B)</f>
        <v>活動主類型</v>
      </c>
      <c r="C357" s="5" t="str">
        <f t="shared" si="13"/>
        <v>activity_category_kind.range</v>
      </c>
      <c r="D357" s="5" t="s">
        <v>73</v>
      </c>
      <c r="E357" s="5" t="s">
        <v>304</v>
      </c>
      <c r="F357" s="5" t="s">
        <v>199</v>
      </c>
      <c r="G357" s="5"/>
      <c r="H357" s="5" t="s">
        <v>204</v>
      </c>
      <c r="I357" s="5" t="s">
        <v>264</v>
      </c>
      <c r="J357" s="5"/>
      <c r="K357" s="5"/>
      <c r="L357" s="5"/>
      <c r="M357" s="5"/>
      <c r="N357" s="5"/>
      <c r="O357" s="5"/>
      <c r="Y357" s="5"/>
    </row>
    <row r="358" spans="1:25" ht="13.5" customHeight="1">
      <c r="A358" s="5" t="str">
        <f>_xlfn.XLOOKUP(D358,資料表及主鍵!C:C,資料表及主鍵!A:A)</f>
        <v>活動</v>
      </c>
      <c r="B358" s="5" t="str">
        <f>_xlfn.XLOOKUP(D358,資料表及主鍵!C:C,資料表及主鍵!B:B)</f>
        <v>活動詳細分類</v>
      </c>
      <c r="C358" s="5" t="str">
        <f t="shared" si="13"/>
        <v>activity_kind.num</v>
      </c>
      <c r="D358" s="5" t="s">
        <v>75</v>
      </c>
      <c r="E358" s="5" t="s">
        <v>62</v>
      </c>
      <c r="F358" s="5" t="s">
        <v>199</v>
      </c>
      <c r="G358" s="5"/>
      <c r="H358" s="5" t="s">
        <v>200</v>
      </c>
      <c r="I358" s="5" t="s">
        <v>201</v>
      </c>
      <c r="J358" s="5"/>
      <c r="K358" s="5"/>
      <c r="L358" s="5"/>
      <c r="M358" s="5"/>
      <c r="N358" s="5"/>
      <c r="O358" s="5"/>
      <c r="Y358" s="5"/>
    </row>
    <row r="359" spans="1:25" ht="13.5" customHeight="1">
      <c r="A359" s="5" t="str">
        <f>_xlfn.XLOOKUP(D359,資料表及主鍵!C:C,資料表及主鍵!A:A)</f>
        <v>活動</v>
      </c>
      <c r="B359" s="5" t="str">
        <f>_xlfn.XLOOKUP(D359,資料表及主鍵!C:C,資料表及主鍵!B:B)</f>
        <v>活動詳細分類</v>
      </c>
      <c r="C359" s="5" t="str">
        <f t="shared" si="13"/>
        <v>activity_kind.kind</v>
      </c>
      <c r="D359" s="5" t="s">
        <v>75</v>
      </c>
      <c r="E359" s="5" t="s">
        <v>209</v>
      </c>
      <c r="F359" s="5" t="s">
        <v>221</v>
      </c>
      <c r="G359" s="5">
        <v>200</v>
      </c>
      <c r="H359" s="5" t="s">
        <v>204</v>
      </c>
      <c r="I359" s="5" t="s">
        <v>467</v>
      </c>
      <c r="J359" s="5"/>
      <c r="K359" s="5"/>
      <c r="L359" s="5"/>
      <c r="M359" s="5"/>
      <c r="N359" s="5"/>
      <c r="O359" s="5"/>
      <c r="Y359" s="5"/>
    </row>
    <row r="360" spans="1:25" ht="13.5" customHeight="1">
      <c r="A360" s="5" t="str">
        <f>_xlfn.XLOOKUP(D360,資料表及主鍵!C:C,資料表及主鍵!A:A)</f>
        <v>活動</v>
      </c>
      <c r="B360" s="5" t="str">
        <f>_xlfn.XLOOKUP(D360,資料表及主鍵!C:C,資料表及主鍵!B:B)</f>
        <v>活動詳細分類</v>
      </c>
      <c r="C360" s="5" t="str">
        <f t="shared" si="13"/>
        <v>activity_kind.root</v>
      </c>
      <c r="D360" s="5" t="s">
        <v>75</v>
      </c>
      <c r="E360" s="5" t="s">
        <v>302</v>
      </c>
      <c r="F360" s="5" t="s">
        <v>199</v>
      </c>
      <c r="G360" s="5"/>
      <c r="H360" s="5" t="s">
        <v>204</v>
      </c>
      <c r="I360" s="5" t="s">
        <v>303</v>
      </c>
      <c r="J360" s="5"/>
      <c r="K360" s="5"/>
      <c r="L360" s="5"/>
      <c r="M360" s="5"/>
      <c r="N360" s="5"/>
      <c r="O360" s="5"/>
      <c r="Y360" s="5"/>
    </row>
    <row r="361" spans="1:25" ht="13.5" customHeight="1">
      <c r="A361" s="5" t="str">
        <f>_xlfn.XLOOKUP(D361,資料表及主鍵!C:C,資料表及主鍵!A:A)</f>
        <v>活動</v>
      </c>
      <c r="B361" s="5" t="str">
        <f>_xlfn.XLOOKUP(D361,資料表及主鍵!C:C,資料表及主鍵!B:B)</f>
        <v>活動詳細分類</v>
      </c>
      <c r="C361" s="5" t="str">
        <f t="shared" si="13"/>
        <v>activity_kind.range</v>
      </c>
      <c r="D361" s="5" t="s">
        <v>75</v>
      </c>
      <c r="E361" s="5" t="s">
        <v>304</v>
      </c>
      <c r="F361" s="5" t="s">
        <v>199</v>
      </c>
      <c r="G361" s="5"/>
      <c r="H361" s="5" t="s">
        <v>204</v>
      </c>
      <c r="I361" s="5" t="s">
        <v>264</v>
      </c>
      <c r="J361" s="5"/>
      <c r="K361" s="5"/>
      <c r="L361" s="5"/>
      <c r="M361" s="5"/>
      <c r="N361" s="5"/>
      <c r="O361" s="5"/>
      <c r="Y361" s="5"/>
    </row>
    <row r="362" spans="1:25" ht="13.5" customHeight="1">
      <c r="A362" s="5" t="str">
        <f>_xlfn.XLOOKUP(D362,資料表及主鍵!C:C,資料表及主鍵!A:A)</f>
        <v>活動</v>
      </c>
      <c r="B362" s="5" t="str">
        <f>_xlfn.XLOOKUP(D362,資料表及主鍵!C:C,資料表及主鍵!B:B)</f>
        <v>活動詳細分類</v>
      </c>
      <c r="C362" s="5" t="str">
        <f t="shared" si="13"/>
        <v>activity_kind.demo</v>
      </c>
      <c r="D362" s="5" t="s">
        <v>75</v>
      </c>
      <c r="E362" s="5" t="s">
        <v>220</v>
      </c>
      <c r="F362" s="5" t="s">
        <v>221</v>
      </c>
      <c r="G362" s="5" t="s">
        <v>222</v>
      </c>
      <c r="H362" s="5" t="s">
        <v>204</v>
      </c>
      <c r="I362" s="5" t="s">
        <v>223</v>
      </c>
      <c r="J362" s="5"/>
      <c r="K362" s="5"/>
      <c r="L362" s="5"/>
      <c r="M362" s="5"/>
      <c r="N362" s="5"/>
      <c r="O362" s="5"/>
      <c r="Y362" s="5"/>
    </row>
    <row r="363" spans="1:25" ht="13.5" customHeight="1">
      <c r="A363" s="5" t="str">
        <f>_xlfn.XLOOKUP(D363,資料表及主鍵!C:C,資料表及主鍵!A:A)</f>
        <v>活動</v>
      </c>
      <c r="B363" s="5" t="str">
        <f>_xlfn.XLOOKUP(D363,資料表及主鍵!C:C,資料表及主鍵!B:B)</f>
        <v>活動詳細分類</v>
      </c>
      <c r="C363" s="5" t="str">
        <f t="shared" si="13"/>
        <v>activity_kind.calendar</v>
      </c>
      <c r="D363" s="5" t="s">
        <v>75</v>
      </c>
      <c r="E363" s="5" t="s">
        <v>610</v>
      </c>
      <c r="F363" s="5" t="s">
        <v>221</v>
      </c>
      <c r="G363" s="5">
        <v>4</v>
      </c>
      <c r="H363" s="5" t="s">
        <v>204</v>
      </c>
      <c r="I363" s="5" t="s">
        <v>611</v>
      </c>
      <c r="J363" s="5" t="s">
        <v>612</v>
      </c>
      <c r="K363" s="5"/>
      <c r="L363" s="5"/>
      <c r="M363" s="5"/>
      <c r="N363" s="5"/>
      <c r="O363" s="5"/>
      <c r="Y363" s="5"/>
    </row>
    <row r="364" spans="1:25" ht="13.5" customHeight="1">
      <c r="A364" s="5" t="str">
        <f>_xlfn.XLOOKUP(D364,資料表及主鍵!C:C,資料表及主鍵!A:A)</f>
        <v>活動</v>
      </c>
      <c r="B364" s="5" t="str">
        <f>_xlfn.XLOOKUP(D364,資料表及主鍵!C:C,資料表及主鍵!B:B)</f>
        <v>活動詳細分類</v>
      </c>
      <c r="C364" s="5" t="str">
        <f t="shared" si="13"/>
        <v>activity_kind.month</v>
      </c>
      <c r="D364" s="5" t="s">
        <v>75</v>
      </c>
      <c r="E364" s="5" t="s">
        <v>613</v>
      </c>
      <c r="F364" s="5" t="s">
        <v>199</v>
      </c>
      <c r="G364" s="5"/>
      <c r="H364" s="5" t="s">
        <v>204</v>
      </c>
      <c r="I364" s="5" t="s">
        <v>614</v>
      </c>
      <c r="J364" s="5"/>
      <c r="K364" s="5"/>
      <c r="L364" s="5"/>
      <c r="M364" s="5"/>
      <c r="N364" s="5"/>
      <c r="O364" s="5"/>
      <c r="Y364" s="5"/>
    </row>
    <row r="365" spans="1:25" ht="13.5" customHeight="1">
      <c r="A365" s="5" t="str">
        <f>_xlfn.XLOOKUP(D365,資料表及主鍵!C:C,資料表及主鍵!A:A)</f>
        <v>活動</v>
      </c>
      <c r="B365" s="5" t="str">
        <f>_xlfn.XLOOKUP(D365,資料表及主鍵!C:C,資料表及主鍵!B:B)</f>
        <v>活動詳細分類</v>
      </c>
      <c r="C365" s="5" t="str">
        <f t="shared" si="13"/>
        <v>activity_kind.day</v>
      </c>
      <c r="D365" s="5" t="s">
        <v>75</v>
      </c>
      <c r="E365" s="5" t="s">
        <v>615</v>
      </c>
      <c r="F365" s="5" t="s">
        <v>199</v>
      </c>
      <c r="G365" s="5"/>
      <c r="H365" s="5" t="s">
        <v>204</v>
      </c>
      <c r="I365" s="5" t="s">
        <v>616</v>
      </c>
      <c r="J365" s="5"/>
      <c r="K365" s="5"/>
      <c r="L365" s="5"/>
      <c r="M365" s="5"/>
      <c r="N365" s="5"/>
      <c r="O365" s="5"/>
      <c r="Y365" s="5"/>
    </row>
    <row r="366" spans="1:25" ht="13.5" customHeight="1">
      <c r="A366" s="5" t="str">
        <f>_xlfn.XLOOKUP(D366,資料表及主鍵!C:C,資料表及主鍵!A:A)</f>
        <v>庫存</v>
      </c>
      <c r="B366" s="5" t="str">
        <f>_xlfn.XLOOKUP(D366,資料表及主鍵!C:C,資料表及主鍵!B:B)</f>
        <v>庫存管理主檔</v>
      </c>
      <c r="C366" s="5" t="str">
        <f t="shared" si="13"/>
        <v>stock.num</v>
      </c>
      <c r="D366" s="5" t="s">
        <v>148</v>
      </c>
      <c r="E366" s="5" t="s">
        <v>62</v>
      </c>
      <c r="F366" s="5" t="s">
        <v>199</v>
      </c>
      <c r="G366" s="5"/>
      <c r="H366" s="5" t="s">
        <v>200</v>
      </c>
      <c r="I366" s="5" t="s">
        <v>201</v>
      </c>
      <c r="J366" s="5"/>
      <c r="K366" s="5"/>
      <c r="L366" s="5"/>
      <c r="M366" s="5"/>
      <c r="N366" s="5"/>
      <c r="O366" s="5"/>
      <c r="Y366" s="5"/>
    </row>
    <row r="367" spans="1:25" ht="13.5" customHeight="1">
      <c r="A367" s="5" t="str">
        <f>_xlfn.XLOOKUP(D367,資料表及主鍵!C:C,資料表及主鍵!A:A)</f>
        <v>庫存</v>
      </c>
      <c r="B367" s="5" t="str">
        <f>_xlfn.XLOOKUP(D367,資料表及主鍵!C:C,資料表及主鍵!B:B)</f>
        <v>庫存管理主檔</v>
      </c>
      <c r="C367" s="5" t="str">
        <f t="shared" si="13"/>
        <v>stock.uptime</v>
      </c>
      <c r="D367" s="5" t="s">
        <v>148</v>
      </c>
      <c r="E367" s="5" t="s">
        <v>202</v>
      </c>
      <c r="F367" s="5" t="s">
        <v>203</v>
      </c>
      <c r="G367" s="5"/>
      <c r="H367" s="5" t="s">
        <v>204</v>
      </c>
      <c r="I367" s="5" t="s">
        <v>534</v>
      </c>
      <c r="J367" s="5"/>
      <c r="K367" s="5"/>
      <c r="L367" s="5"/>
      <c r="M367" s="5"/>
      <c r="N367" s="5"/>
      <c r="O367" s="5"/>
      <c r="Y367" s="5"/>
    </row>
    <row r="368" spans="1:25" ht="13.5" customHeight="1">
      <c r="A368" s="5" t="str">
        <f>_xlfn.XLOOKUP(D368,資料表及主鍵!C:C,資料表及主鍵!A:A)</f>
        <v>庫存</v>
      </c>
      <c r="B368" s="5" t="str">
        <f>_xlfn.XLOOKUP(D368,資料表及主鍵!C:C,資料表及主鍵!B:B)</f>
        <v>庫存管理主檔</v>
      </c>
      <c r="C368" s="5" t="str">
        <f t="shared" si="13"/>
        <v>stock.category</v>
      </c>
      <c r="D368" s="5" t="s">
        <v>148</v>
      </c>
      <c r="E368" s="5" t="s">
        <v>206</v>
      </c>
      <c r="F368" s="5" t="s">
        <v>199</v>
      </c>
      <c r="G368" s="5"/>
      <c r="H368" s="5" t="s">
        <v>204</v>
      </c>
      <c r="I368" s="5" t="s">
        <v>617</v>
      </c>
      <c r="J368" s="5" t="s">
        <v>618</v>
      </c>
      <c r="K368" s="5"/>
      <c r="L368" s="5"/>
      <c r="M368" s="5"/>
      <c r="N368" s="5"/>
      <c r="O368" s="5"/>
      <c r="Y368" s="5"/>
    </row>
    <row r="369" spans="1:25" ht="13.5" customHeight="1">
      <c r="A369" s="5" t="str">
        <f>_xlfn.XLOOKUP(D369,資料表及主鍵!C:C,資料表及主鍵!A:A)</f>
        <v>庫存</v>
      </c>
      <c r="B369" s="5" t="str">
        <f>_xlfn.XLOOKUP(D369,資料表及主鍵!C:C,資料表及主鍵!B:B)</f>
        <v>庫存管理主檔</v>
      </c>
      <c r="C369" s="5" t="str">
        <f t="shared" si="13"/>
        <v>stock.kind</v>
      </c>
      <c r="D369" s="5" t="s">
        <v>148</v>
      </c>
      <c r="E369" s="5" t="s">
        <v>209</v>
      </c>
      <c r="F369" s="5" t="s">
        <v>199</v>
      </c>
      <c r="G369" s="5"/>
      <c r="H369" s="5" t="s">
        <v>204</v>
      </c>
      <c r="I369" s="5" t="s">
        <v>619</v>
      </c>
      <c r="J369" s="5" t="s">
        <v>620</v>
      </c>
      <c r="K369" s="5"/>
      <c r="L369" s="5"/>
      <c r="M369" s="5"/>
      <c r="N369" s="5"/>
      <c r="O369" s="5"/>
      <c r="Y369" s="5"/>
    </row>
    <row r="370" spans="1:25" ht="13.5" customHeight="1">
      <c r="A370" s="5" t="str">
        <f>_xlfn.XLOOKUP(D370,資料表及主鍵!C:C,資料表及主鍵!A:A)</f>
        <v>庫存</v>
      </c>
      <c r="B370" s="5" t="str">
        <f>_xlfn.XLOOKUP(D370,資料表及主鍵!C:C,資料表及主鍵!B:B)</f>
        <v>庫存管理主檔</v>
      </c>
      <c r="C370" s="5" t="str">
        <f t="shared" si="13"/>
        <v>stock.activity_num</v>
      </c>
      <c r="D370" s="5" t="s">
        <v>148</v>
      </c>
      <c r="E370" s="5" t="s">
        <v>229</v>
      </c>
      <c r="F370" s="5" t="s">
        <v>199</v>
      </c>
      <c r="G370" s="5"/>
      <c r="H370" s="5" t="s">
        <v>204</v>
      </c>
      <c r="I370" s="5" t="s">
        <v>230</v>
      </c>
      <c r="J370" s="5" t="s">
        <v>464</v>
      </c>
      <c r="K370" s="5"/>
      <c r="L370" s="5"/>
      <c r="M370" s="5"/>
      <c r="N370" s="5"/>
      <c r="O370" s="5"/>
      <c r="Y370" s="5"/>
    </row>
    <row r="371" spans="1:25" ht="13.5" customHeight="1">
      <c r="A371" s="5" t="str">
        <f>_xlfn.XLOOKUP(D371,資料表及主鍵!C:C,資料表及主鍵!A:A)</f>
        <v>庫存</v>
      </c>
      <c r="B371" s="5" t="str">
        <f>_xlfn.XLOOKUP(D371,資料表及主鍵!C:C,資料表及主鍵!B:B)</f>
        <v>庫存管理主檔</v>
      </c>
      <c r="C371" s="5" t="str">
        <f t="shared" si="13"/>
        <v>stock.actItem_num</v>
      </c>
      <c r="D371" s="5" t="s">
        <v>148</v>
      </c>
      <c r="E371" s="5" t="s">
        <v>340</v>
      </c>
      <c r="F371" s="5" t="s">
        <v>199</v>
      </c>
      <c r="G371" s="5"/>
      <c r="H371" s="5" t="s">
        <v>204</v>
      </c>
      <c r="I371" s="5" t="s">
        <v>524</v>
      </c>
      <c r="J371" s="5" t="s">
        <v>525</v>
      </c>
      <c r="K371" s="5"/>
      <c r="L371" s="5"/>
      <c r="M371" s="5"/>
      <c r="N371" s="5"/>
      <c r="O371" s="5"/>
      <c r="Y371" s="5"/>
    </row>
    <row r="372" spans="1:25" ht="13.5" customHeight="1">
      <c r="A372" s="5" t="str">
        <f>_xlfn.XLOOKUP(D372,資料表及主鍵!C:C,資料表及主鍵!A:A)</f>
        <v>庫存</v>
      </c>
      <c r="B372" s="5" t="str">
        <f>_xlfn.XLOOKUP(D372,資料表及主鍵!C:C,資料表及主鍵!B:B)</f>
        <v>庫存管理主檔</v>
      </c>
      <c r="C372" s="5" t="str">
        <f t="shared" si="13"/>
        <v>stock.qty</v>
      </c>
      <c r="D372" s="5" t="s">
        <v>148</v>
      </c>
      <c r="E372" s="5" t="s">
        <v>344</v>
      </c>
      <c r="F372" s="5" t="s">
        <v>199</v>
      </c>
      <c r="G372" s="5"/>
      <c r="H372" s="5" t="s">
        <v>204</v>
      </c>
      <c r="I372" s="5" t="s">
        <v>385</v>
      </c>
      <c r="J372" s="5"/>
      <c r="K372" s="5"/>
      <c r="L372" s="5"/>
      <c r="M372" s="5"/>
      <c r="N372" s="5"/>
      <c r="O372" s="5"/>
      <c r="Y372" s="5"/>
    </row>
    <row r="373" spans="1:25" ht="13.5" customHeight="1">
      <c r="A373" s="5" t="str">
        <f>_xlfn.XLOOKUP(D373,資料表及主鍵!C:C,資料表及主鍵!A:A)</f>
        <v>庫存</v>
      </c>
      <c r="B373" s="5" t="str">
        <f>_xlfn.XLOOKUP(D373,資料表及主鍵!C:C,資料表及主鍵!B:B)</f>
        <v>庫存管理主檔</v>
      </c>
      <c r="C373" s="5" t="str">
        <f t="shared" si="13"/>
        <v>stock.price</v>
      </c>
      <c r="D373" s="5" t="s">
        <v>148</v>
      </c>
      <c r="E373" s="5" t="s">
        <v>215</v>
      </c>
      <c r="F373" s="5" t="s">
        <v>216</v>
      </c>
      <c r="G373" s="5"/>
      <c r="H373" s="5" t="s">
        <v>204</v>
      </c>
      <c r="I373" s="5" t="s">
        <v>621</v>
      </c>
      <c r="J373" s="5"/>
      <c r="K373" s="5" t="s">
        <v>622</v>
      </c>
      <c r="L373" s="5"/>
      <c r="M373" s="5"/>
      <c r="N373" s="5"/>
      <c r="O373" s="5"/>
      <c r="Y373" s="5"/>
    </row>
    <row r="374" spans="1:25" ht="13.5" customHeight="1">
      <c r="A374" s="5" t="str">
        <f>_xlfn.XLOOKUP(D374,資料表及主鍵!C:C,資料表及主鍵!A:A)</f>
        <v>庫存</v>
      </c>
      <c r="B374" s="5" t="str">
        <f>_xlfn.XLOOKUP(D374,資料表及主鍵!C:C,資料表及主鍵!B:B)</f>
        <v>庫存管理主檔</v>
      </c>
      <c r="C374" s="5" t="str">
        <f t="shared" si="13"/>
        <v>stock.demo</v>
      </c>
      <c r="D374" s="5" t="s">
        <v>148</v>
      </c>
      <c r="E374" s="5" t="s">
        <v>220</v>
      </c>
      <c r="F374" s="5" t="s">
        <v>221</v>
      </c>
      <c r="G374" s="5" t="s">
        <v>222</v>
      </c>
      <c r="H374" s="5" t="s">
        <v>204</v>
      </c>
      <c r="I374" s="5" t="s">
        <v>223</v>
      </c>
      <c r="J374" s="5"/>
      <c r="K374" s="5"/>
      <c r="L374" s="5"/>
      <c r="M374" s="5"/>
      <c r="N374" s="5"/>
      <c r="O374" s="5"/>
      <c r="Y374" s="5"/>
    </row>
    <row r="375" spans="1:25" ht="13.5" customHeight="1">
      <c r="A375" s="5" t="str">
        <f>_xlfn.XLOOKUP(D375,資料表及主鍵!C:C,資料表及主鍵!A:A)</f>
        <v>庫存</v>
      </c>
      <c r="B375" s="5" t="str">
        <f>_xlfn.XLOOKUP(D375,資料表及主鍵!C:C,資料表及主鍵!B:B)</f>
        <v>庫存管理主檔</v>
      </c>
      <c r="C375" s="5" t="str">
        <f t="shared" si="13"/>
        <v>stock.reg_time</v>
      </c>
      <c r="D375" s="5" t="s">
        <v>148</v>
      </c>
      <c r="E375" s="5" t="s">
        <v>240</v>
      </c>
      <c r="F375" s="5" t="s">
        <v>203</v>
      </c>
      <c r="G375" s="5"/>
      <c r="H375" s="5" t="s">
        <v>204</v>
      </c>
      <c r="I375" s="5" t="s">
        <v>279</v>
      </c>
      <c r="J375" s="5"/>
      <c r="K375" s="5"/>
      <c r="L375" s="5"/>
      <c r="M375" s="5"/>
      <c r="N375" s="5"/>
      <c r="O375" s="5"/>
      <c r="Y375" s="5"/>
    </row>
    <row r="376" spans="1:25" ht="13.5" customHeight="1">
      <c r="A376" s="5" t="str">
        <f>_xlfn.XLOOKUP(D376,資料表及主鍵!C:C,資料表及主鍵!A:A)</f>
        <v>庫存</v>
      </c>
      <c r="B376" s="5" t="str">
        <f>_xlfn.XLOOKUP(D376,資料表及主鍵!C:C,資料表及主鍵!B:B)</f>
        <v>庫存管理主檔</v>
      </c>
      <c r="C376" s="5" t="str">
        <f t="shared" si="13"/>
        <v>stock.mem_num</v>
      </c>
      <c r="D376" s="5" t="s">
        <v>148</v>
      </c>
      <c r="E376" s="5" t="s">
        <v>224</v>
      </c>
      <c r="F376" s="5" t="s">
        <v>199</v>
      </c>
      <c r="G376" s="5"/>
      <c r="H376" s="5" t="s">
        <v>204</v>
      </c>
      <c r="I376" s="5" t="s">
        <v>225</v>
      </c>
      <c r="J376" s="5" t="s">
        <v>623</v>
      </c>
      <c r="K376" s="5"/>
      <c r="L376" s="5"/>
      <c r="M376" s="5"/>
      <c r="N376" s="5"/>
      <c r="O376" s="5"/>
      <c r="Y376" s="5"/>
    </row>
    <row r="377" spans="1:25" ht="13.5" customHeight="1">
      <c r="A377" s="5" t="str">
        <f>_xlfn.XLOOKUP(D377,資料表及主鍵!C:C,資料表及主鍵!A:A)</f>
        <v>庫存</v>
      </c>
      <c r="B377" s="5" t="str">
        <f>_xlfn.XLOOKUP(D377,資料表及主鍵!C:C,資料表及主鍵!B:B)</f>
        <v>庫存管理主檔</v>
      </c>
      <c r="C377" s="5" t="str">
        <f t="shared" si="13"/>
        <v>stock.debtor</v>
      </c>
      <c r="D377" s="5" t="s">
        <v>148</v>
      </c>
      <c r="E377" s="5" t="s">
        <v>227</v>
      </c>
      <c r="F377" s="5" t="s">
        <v>221</v>
      </c>
      <c r="G377" s="5">
        <v>40</v>
      </c>
      <c r="H377" s="5" t="s">
        <v>204</v>
      </c>
      <c r="I377" s="5" t="s">
        <v>624</v>
      </c>
      <c r="J377" s="5"/>
      <c r="K377" s="5" t="s">
        <v>625</v>
      </c>
      <c r="L377" s="5"/>
      <c r="M377" s="5"/>
      <c r="N377" s="5"/>
      <c r="O377" s="5"/>
      <c r="Y377" s="5"/>
    </row>
    <row r="378" spans="1:25" ht="13.5" customHeight="1">
      <c r="A378" s="5" t="str">
        <f>_xlfn.XLOOKUP(D378,資料表及主鍵!C:C,資料表及主鍵!A:A)</f>
        <v>庫存</v>
      </c>
      <c r="B378" s="5" t="str">
        <f>_xlfn.XLOOKUP(D378,資料表及主鍵!C:C,資料表及主鍵!B:B)</f>
        <v>庫存管理主檔</v>
      </c>
      <c r="C378" s="5"/>
      <c r="D378" s="5" t="s">
        <v>148</v>
      </c>
      <c r="E378" s="5" t="s">
        <v>626</v>
      </c>
      <c r="F378" s="5" t="s">
        <v>199</v>
      </c>
      <c r="G378" s="5"/>
      <c r="H378" s="5" t="s">
        <v>204</v>
      </c>
      <c r="I378" s="5" t="s">
        <v>233</v>
      </c>
      <c r="J378" s="5"/>
      <c r="K378" s="5"/>
      <c r="L378" s="5"/>
      <c r="M378" s="5"/>
      <c r="N378" s="5"/>
      <c r="O378" s="5"/>
      <c r="Y378" s="5"/>
    </row>
    <row r="379" spans="1:25" ht="13.5" customHeight="1">
      <c r="A379" s="5" t="str">
        <f>_xlfn.XLOOKUP(D379,資料表及主鍵!C:C,資料表及主鍵!A:A)</f>
        <v>庫存</v>
      </c>
      <c r="B379" s="5" t="str">
        <f>_xlfn.XLOOKUP(D379,資料表及主鍵!C:C,資料表及主鍵!B:B)</f>
        <v>庫存管理主檔</v>
      </c>
      <c r="C379" s="5"/>
      <c r="D379" s="5" t="s">
        <v>148</v>
      </c>
      <c r="E379" s="5" t="s">
        <v>627</v>
      </c>
      <c r="F379" s="5" t="s">
        <v>199</v>
      </c>
      <c r="G379" s="5"/>
      <c r="H379" s="5" t="s">
        <v>204</v>
      </c>
      <c r="I379" s="5" t="s">
        <v>233</v>
      </c>
      <c r="J379" s="5"/>
      <c r="K379" s="5"/>
      <c r="L379" s="5"/>
      <c r="M379" s="5"/>
      <c r="N379" s="5"/>
      <c r="O379" s="5"/>
      <c r="Y379" s="5"/>
    </row>
    <row r="380" spans="1:25" ht="13.5" customHeight="1">
      <c r="A380" s="5" t="str">
        <f>_xlfn.XLOOKUP(D380,資料表及主鍵!C:C,資料表及主鍵!A:A)</f>
        <v>庫存</v>
      </c>
      <c r="B380" s="5" t="str">
        <f>_xlfn.XLOOKUP(D380,資料表及主鍵!C:C,資料表及主鍵!B:B)</f>
        <v>庫存管理主檔</v>
      </c>
      <c r="C380" s="5"/>
      <c r="D380" s="5" t="s">
        <v>148</v>
      </c>
      <c r="E380" s="5" t="s">
        <v>628</v>
      </c>
      <c r="F380" s="5" t="s">
        <v>199</v>
      </c>
      <c r="G380" s="5"/>
      <c r="H380" s="5" t="s">
        <v>204</v>
      </c>
      <c r="I380" s="5" t="s">
        <v>233</v>
      </c>
      <c r="J380" s="5"/>
      <c r="K380" s="5"/>
      <c r="L380" s="5"/>
      <c r="M380" s="5"/>
      <c r="N380" s="5"/>
      <c r="O380" s="5"/>
      <c r="Y380" s="5"/>
    </row>
    <row r="381" spans="1:25" ht="13.5" customHeight="1">
      <c r="A381" s="5" t="str">
        <f>_xlfn.XLOOKUP(D381,資料表及主鍵!C:C,資料表及主鍵!A:A)</f>
        <v>庫存</v>
      </c>
      <c r="B381" s="5" t="str">
        <f>_xlfn.XLOOKUP(D381,資料表及主鍵!C:C,資料表及主鍵!B:B)</f>
        <v>庫存管理主檔</v>
      </c>
      <c r="C381" s="5"/>
      <c r="D381" s="5" t="s">
        <v>148</v>
      </c>
      <c r="E381" s="5" t="s">
        <v>156</v>
      </c>
      <c r="F381" s="5" t="s">
        <v>199</v>
      </c>
      <c r="G381" s="5"/>
      <c r="H381" s="5" t="s">
        <v>204</v>
      </c>
      <c r="I381" s="5" t="s">
        <v>233</v>
      </c>
      <c r="J381" s="5"/>
      <c r="K381" s="5"/>
      <c r="L381" s="5"/>
      <c r="M381" s="5"/>
      <c r="N381" s="5"/>
      <c r="O381" s="5"/>
      <c r="Y381" s="5"/>
    </row>
    <row r="382" spans="1:25" ht="13.5" customHeight="1">
      <c r="A382" s="5" t="str">
        <f>_xlfn.XLOOKUP(D382,資料表及主鍵!C:C,資料表及主鍵!A:A)</f>
        <v>庫存</v>
      </c>
      <c r="B382" s="5" t="str">
        <f>_xlfn.XLOOKUP(D382,資料表及主鍵!C:C,資料表及主鍵!B:B)</f>
        <v>庫存管理主檔</v>
      </c>
      <c r="C382" s="5"/>
      <c r="D382" s="5" t="s">
        <v>148</v>
      </c>
      <c r="E382" s="5" t="s">
        <v>723</v>
      </c>
      <c r="F382" s="5" t="s">
        <v>199</v>
      </c>
      <c r="G382" s="5"/>
      <c r="H382" s="5" t="s">
        <v>204</v>
      </c>
      <c r="I382" s="5"/>
      <c r="J382" s="5"/>
      <c r="K382" s="5"/>
      <c r="L382" s="5"/>
      <c r="M382" s="5"/>
      <c r="N382" s="5"/>
      <c r="O382" s="5"/>
      <c r="Y382" s="5"/>
    </row>
    <row r="383" spans="1:25" ht="13.5" customHeight="1">
      <c r="A383" s="5" t="str">
        <f>_xlfn.XLOOKUP(D383,資料表及主鍵!C:C,資料表及主鍵!A:A)</f>
        <v>庫存</v>
      </c>
      <c r="B383" s="5" t="str">
        <f>_xlfn.XLOOKUP(D383,資料表及主鍵!C:C,資料表及主鍵!B:B)</f>
        <v>庫存異動原因</v>
      </c>
      <c r="C383" s="5"/>
      <c r="D383" s="5" t="s">
        <v>154</v>
      </c>
      <c r="E383" s="5" t="s">
        <v>206</v>
      </c>
      <c r="F383" s="5" t="s">
        <v>199</v>
      </c>
      <c r="G383" s="5"/>
      <c r="H383" s="5" t="s">
        <v>204</v>
      </c>
      <c r="I383" s="5" t="s">
        <v>617</v>
      </c>
      <c r="J383" s="5" t="s">
        <v>629</v>
      </c>
      <c r="K383" s="5"/>
      <c r="L383" s="5"/>
      <c r="M383" s="5"/>
      <c r="N383" s="5"/>
      <c r="O383" s="5"/>
      <c r="Y383" s="5"/>
    </row>
    <row r="384" spans="1:25" ht="13.5" customHeight="1">
      <c r="A384" s="5" t="str">
        <f>_xlfn.XLOOKUP(D384,資料表及主鍵!C:C,資料表及主鍵!A:A)</f>
        <v>庫存</v>
      </c>
      <c r="B384" s="5" t="str">
        <f>_xlfn.XLOOKUP(D384,資料表及主鍵!C:C,資料表及主鍵!B:B)</f>
        <v>庫存異動原因</v>
      </c>
      <c r="C384" s="5"/>
      <c r="D384" s="5" t="s">
        <v>154</v>
      </c>
      <c r="E384" s="5" t="s">
        <v>209</v>
      </c>
      <c r="F384" s="5" t="s">
        <v>221</v>
      </c>
      <c r="G384" s="5">
        <v>100</v>
      </c>
      <c r="H384" s="5" t="s">
        <v>204</v>
      </c>
      <c r="I384" s="5" t="s">
        <v>630</v>
      </c>
      <c r="J384" s="5"/>
      <c r="K384" s="5"/>
      <c r="L384" s="5"/>
      <c r="M384" s="5"/>
      <c r="N384" s="5"/>
      <c r="O384" s="5"/>
      <c r="Y384" s="5"/>
    </row>
    <row r="385" spans="1:25" ht="13.5" customHeight="1">
      <c r="A385" s="5" t="str">
        <f>_xlfn.XLOOKUP(D385,資料表及主鍵!C:C,資料表及主鍵!A:A)</f>
        <v>庫存</v>
      </c>
      <c r="B385" s="5" t="str">
        <f>_xlfn.XLOOKUP(D385,資料表及主鍵!C:C,資料表及主鍵!B:B)</f>
        <v>庫存異動原因</v>
      </c>
      <c r="C385" s="5"/>
      <c r="D385" s="5" t="s">
        <v>154</v>
      </c>
      <c r="E385" s="5" t="s">
        <v>62</v>
      </c>
      <c r="F385" s="5" t="s">
        <v>199</v>
      </c>
      <c r="G385" s="5"/>
      <c r="H385" s="5" t="s">
        <v>200</v>
      </c>
      <c r="I385" s="5" t="s">
        <v>201</v>
      </c>
      <c r="J385" s="5"/>
      <c r="K385" s="5"/>
      <c r="L385" s="5"/>
      <c r="M385" s="5"/>
      <c r="N385" s="5"/>
      <c r="O385" s="5"/>
      <c r="Y385" s="5"/>
    </row>
    <row r="386" spans="1:25" ht="13.5" customHeight="1">
      <c r="A386" s="5" t="str">
        <f>_xlfn.XLOOKUP(D386,資料表及主鍵!C:C,資料表及主鍵!A:A)</f>
        <v>庫存</v>
      </c>
      <c r="B386" s="5" t="str">
        <f>_xlfn.XLOOKUP(D386,資料表及主鍵!C:C,資料表及主鍵!B:B)</f>
        <v>庫存異動原因</v>
      </c>
      <c r="C386" s="5"/>
      <c r="D386" s="5" t="s">
        <v>154</v>
      </c>
      <c r="E386" s="5" t="s">
        <v>304</v>
      </c>
      <c r="F386" s="5" t="s">
        <v>199</v>
      </c>
      <c r="G386" s="5"/>
      <c r="H386" s="5" t="s">
        <v>204</v>
      </c>
      <c r="I386" s="5" t="s">
        <v>264</v>
      </c>
      <c r="J386" s="5"/>
      <c r="K386" s="5"/>
      <c r="L386" s="5"/>
      <c r="M386" s="5"/>
      <c r="N386" s="5"/>
      <c r="O386" s="5"/>
      <c r="Y386" s="5"/>
    </row>
    <row r="387" spans="1:25" ht="13.5" customHeight="1">
      <c r="A387" s="5" t="str">
        <f>_xlfn.XLOOKUP(D387,資料表及主鍵!C:C,資料表及主鍵!A:A)</f>
        <v>庫存</v>
      </c>
      <c r="B387" s="5" t="str">
        <f>_xlfn.XLOOKUP(D387,資料表及主鍵!C:C,資料表及主鍵!B:B)</f>
        <v>庫存異動原因</v>
      </c>
      <c r="C387" s="5"/>
      <c r="D387" s="5" t="s">
        <v>154</v>
      </c>
      <c r="E387" s="5" t="s">
        <v>302</v>
      </c>
      <c r="F387" s="5" t="s">
        <v>199</v>
      </c>
      <c r="G387" s="5"/>
      <c r="H387" s="5" t="s">
        <v>204</v>
      </c>
      <c r="I387" s="5" t="s">
        <v>303</v>
      </c>
      <c r="J387" s="5"/>
      <c r="K387" s="5"/>
      <c r="L387" s="5"/>
      <c r="M387" s="5"/>
      <c r="N387" s="5"/>
      <c r="O387" s="5"/>
      <c r="Y387" s="5"/>
    </row>
    <row r="388" spans="1:25" ht="13.5" customHeight="1">
      <c r="A388" s="5" t="str">
        <f>_xlfn.XLOOKUP(D388,資料表及主鍵!C:C,資料表及主鍵!A:A)</f>
        <v>庫存</v>
      </c>
      <c r="B388" s="5" t="str">
        <f>_xlfn.XLOOKUP(D388,資料表及主鍵!C:C,資料表及主鍵!B:B)</f>
        <v>(新3)供應商主檔</v>
      </c>
      <c r="C388" s="5"/>
      <c r="D388" s="5" t="s">
        <v>156</v>
      </c>
      <c r="E388" s="5" t="s">
        <v>270</v>
      </c>
      <c r="F388" s="5" t="s">
        <v>221</v>
      </c>
      <c r="G388" s="5">
        <v>200</v>
      </c>
      <c r="H388" s="5" t="s">
        <v>204</v>
      </c>
      <c r="I388" s="5" t="s">
        <v>631</v>
      </c>
      <c r="J388" s="5"/>
      <c r="K388" s="5"/>
      <c r="L388" s="5"/>
      <c r="M388" s="5"/>
      <c r="N388" s="5"/>
      <c r="O388" s="5"/>
      <c r="Y388" s="5"/>
    </row>
    <row r="389" spans="1:25" ht="13.5" customHeight="1">
      <c r="A389" s="5" t="str">
        <f>_xlfn.XLOOKUP(D389,資料表及主鍵!C:C,資料表及主鍵!A:A)</f>
        <v>庫存</v>
      </c>
      <c r="B389" s="5" t="str">
        <f>_xlfn.XLOOKUP(D389,資料表及主鍵!C:C,資料表及主鍵!B:B)</f>
        <v>(新3)供應商主檔</v>
      </c>
      <c r="C389" s="5"/>
      <c r="D389" s="5" t="s">
        <v>156</v>
      </c>
      <c r="E389" s="5" t="s">
        <v>173</v>
      </c>
      <c r="F389" s="5" t="s">
        <v>221</v>
      </c>
      <c r="G389" s="5">
        <v>50</v>
      </c>
      <c r="H389" s="5" t="s">
        <v>204</v>
      </c>
      <c r="I389" s="5" t="s">
        <v>233</v>
      </c>
      <c r="J389" s="5"/>
      <c r="K389" s="5"/>
      <c r="L389" s="5"/>
      <c r="M389" s="5"/>
      <c r="N389" s="5"/>
      <c r="O389" s="5"/>
      <c r="Y389" s="5"/>
    </row>
    <row r="390" spans="1:25" ht="13.5" customHeight="1">
      <c r="A390" s="5" t="str">
        <f>_xlfn.XLOOKUP(D390,資料表及主鍵!C:C,資料表及主鍵!A:A)</f>
        <v>庫存</v>
      </c>
      <c r="B390" s="5" t="str">
        <f>_xlfn.XLOOKUP(D390,資料表及主鍵!C:C,資料表及主鍵!B:B)</f>
        <v>(新3)供應商主檔</v>
      </c>
      <c r="C390" s="5"/>
      <c r="D390" s="5" t="s">
        <v>156</v>
      </c>
      <c r="E390" s="5" t="s">
        <v>632</v>
      </c>
      <c r="F390" s="5" t="s">
        <v>221</v>
      </c>
      <c r="G390" s="5">
        <v>8</v>
      </c>
      <c r="H390" s="5" t="s">
        <v>204</v>
      </c>
      <c r="I390" s="5" t="s">
        <v>233</v>
      </c>
      <c r="J390" s="5"/>
      <c r="K390" s="5"/>
      <c r="L390" s="5"/>
      <c r="M390" s="5"/>
      <c r="N390" s="5"/>
      <c r="O390" s="5"/>
      <c r="Y390" s="5"/>
    </row>
    <row r="391" spans="1:25" ht="13.5" customHeight="1">
      <c r="A391" s="5" t="str">
        <f>_xlfn.XLOOKUP(D391,資料表及主鍵!C:C,資料表及主鍵!A:A)</f>
        <v>庫存</v>
      </c>
      <c r="B391" s="5" t="str">
        <f>_xlfn.XLOOKUP(D391,資料表及主鍵!C:C,資料表及主鍵!B:B)</f>
        <v>(新3)供應商主檔</v>
      </c>
      <c r="C391" s="5"/>
      <c r="D391" s="5" t="s">
        <v>156</v>
      </c>
      <c r="E391" s="5" t="s">
        <v>220</v>
      </c>
      <c r="F391" s="5" t="s">
        <v>221</v>
      </c>
      <c r="G391" s="5" t="s">
        <v>222</v>
      </c>
      <c r="H391" s="5" t="s">
        <v>204</v>
      </c>
      <c r="I391" s="5" t="s">
        <v>233</v>
      </c>
      <c r="J391" s="5"/>
      <c r="K391" s="5"/>
      <c r="L391" s="5"/>
      <c r="M391" s="5"/>
      <c r="N391" s="5"/>
      <c r="O391" s="5"/>
      <c r="Y391" s="5"/>
    </row>
    <row r="392" spans="1:25" ht="13.5" customHeight="1">
      <c r="A392" s="5" t="str">
        <f>_xlfn.XLOOKUP(D392,資料表及主鍵!C:C,資料表及主鍵!A:A)</f>
        <v>庫存</v>
      </c>
      <c r="B392" s="5" t="str">
        <f>_xlfn.XLOOKUP(D392,資料表及主鍵!C:C,資料表及主鍵!B:B)</f>
        <v>(新3)供應商主檔</v>
      </c>
      <c r="C392" s="5"/>
      <c r="D392" s="5" t="s">
        <v>156</v>
      </c>
      <c r="E392" s="5" t="s">
        <v>268</v>
      </c>
      <c r="F392" s="5" t="s">
        <v>221</v>
      </c>
      <c r="G392" s="5">
        <v>200</v>
      </c>
      <c r="H392" s="5" t="s">
        <v>204</v>
      </c>
      <c r="I392" s="5" t="s">
        <v>633</v>
      </c>
      <c r="J392" s="5"/>
      <c r="K392" s="5"/>
      <c r="L392" s="5"/>
      <c r="M392" s="5"/>
      <c r="N392" s="5"/>
      <c r="O392" s="5"/>
      <c r="Y392" s="5"/>
    </row>
    <row r="393" spans="1:25" ht="13.5" customHeight="1">
      <c r="A393" s="5" t="str">
        <f>_xlfn.XLOOKUP(D393,資料表及主鍵!C:C,資料表及主鍵!A:A)</f>
        <v>庫存</v>
      </c>
      <c r="B393" s="5" t="str">
        <f>_xlfn.XLOOKUP(D393,資料表及主鍵!C:C,資料表及主鍵!B:B)</f>
        <v>(新3)供應商主檔</v>
      </c>
      <c r="C393" s="5"/>
      <c r="D393" s="5" t="s">
        <v>156</v>
      </c>
      <c r="E393" s="5" t="s">
        <v>634</v>
      </c>
      <c r="F393" s="5" t="s">
        <v>221</v>
      </c>
      <c r="G393" s="5" t="s">
        <v>222</v>
      </c>
      <c r="H393" s="5" t="s">
        <v>204</v>
      </c>
      <c r="I393" s="5" t="s">
        <v>635</v>
      </c>
      <c r="J393" s="5"/>
      <c r="K393" s="5"/>
      <c r="L393" s="5"/>
      <c r="M393" s="5"/>
      <c r="N393" s="5"/>
      <c r="O393" s="5"/>
      <c r="Y393" s="5"/>
    </row>
    <row r="394" spans="1:25" ht="13.5" customHeight="1">
      <c r="A394" s="5" t="str">
        <f>_xlfn.XLOOKUP(D394,資料表及主鍵!C:C,資料表及主鍵!A:A)</f>
        <v>庫存</v>
      </c>
      <c r="B394" s="5" t="str">
        <f>_xlfn.XLOOKUP(D394,資料表及主鍵!C:C,資料表及主鍵!B:B)</f>
        <v>(新3)供應商主檔</v>
      </c>
      <c r="C394" s="5"/>
      <c r="D394" s="5" t="s">
        <v>156</v>
      </c>
      <c r="E394" s="5" t="s">
        <v>209</v>
      </c>
      <c r="F394" s="5" t="s">
        <v>199</v>
      </c>
      <c r="G394" s="5"/>
      <c r="H394" s="5" t="s">
        <v>204</v>
      </c>
      <c r="I394" s="5" t="s">
        <v>233</v>
      </c>
      <c r="J394" s="5"/>
      <c r="K394" s="5"/>
      <c r="L394" s="5"/>
      <c r="M394" s="5"/>
      <c r="N394" s="5"/>
      <c r="O394" s="5"/>
      <c r="Y394" s="5"/>
    </row>
    <row r="395" spans="1:25" ht="13.5" customHeight="1">
      <c r="A395" s="5" t="str">
        <f>_xlfn.XLOOKUP(D395,資料表及主鍵!C:C,資料表及主鍵!A:A)</f>
        <v>庫存</v>
      </c>
      <c r="B395" s="5" t="str">
        <f>_xlfn.XLOOKUP(D395,資料表及主鍵!C:C,資料表及主鍵!B:B)</f>
        <v>(新3)供應商主檔</v>
      </c>
      <c r="C395" s="5"/>
      <c r="D395" s="5" t="s">
        <v>156</v>
      </c>
      <c r="E395" s="5" t="s">
        <v>62</v>
      </c>
      <c r="F395" s="5" t="s">
        <v>199</v>
      </c>
      <c r="G395" s="5"/>
      <c r="H395" s="5" t="s">
        <v>200</v>
      </c>
      <c r="I395" s="5" t="s">
        <v>233</v>
      </c>
      <c r="J395" s="5"/>
      <c r="K395" s="5"/>
      <c r="L395" s="5"/>
      <c r="M395" s="5"/>
      <c r="N395" s="5"/>
      <c r="O395" s="5"/>
      <c r="Y395" s="5"/>
    </row>
    <row r="396" spans="1:25" ht="13.5" customHeight="1">
      <c r="A396" s="5" t="str">
        <f>_xlfn.XLOOKUP(D396,資料表及主鍵!C:C,資料表及主鍵!A:A)</f>
        <v>庫存</v>
      </c>
      <c r="B396" s="5" t="str">
        <f>_xlfn.XLOOKUP(D396,資料表及主鍵!C:C,資料表及主鍵!B:B)</f>
        <v>(新3)供應商主檔</v>
      </c>
      <c r="C396" s="5"/>
      <c r="D396" s="5" t="s">
        <v>156</v>
      </c>
      <c r="E396" s="5" t="s">
        <v>265</v>
      </c>
      <c r="F396" s="5" t="s">
        <v>221</v>
      </c>
      <c r="G396" s="5" t="s">
        <v>222</v>
      </c>
      <c r="H396" s="5" t="s">
        <v>204</v>
      </c>
      <c r="I396" s="5" t="s">
        <v>636</v>
      </c>
      <c r="J396" s="5"/>
      <c r="K396" s="5"/>
      <c r="L396" s="5"/>
      <c r="M396" s="5"/>
      <c r="N396" s="5"/>
      <c r="O396" s="5"/>
      <c r="Y396" s="5"/>
    </row>
    <row r="397" spans="1:25" ht="13.5" customHeight="1">
      <c r="A397" s="5" t="str">
        <f>_xlfn.XLOOKUP(D397,資料表及主鍵!C:C,資料表及主鍵!A:A)</f>
        <v>庫存</v>
      </c>
      <c r="B397" s="5" t="str">
        <f>_xlfn.XLOOKUP(D397,資料表及主鍵!C:C,資料表及主鍵!B:B)</f>
        <v>(新3)供應商主檔</v>
      </c>
      <c r="C397" s="5"/>
      <c r="D397" s="5" t="s">
        <v>156</v>
      </c>
      <c r="E397" s="5" t="s">
        <v>266</v>
      </c>
      <c r="F397" s="5" t="s">
        <v>221</v>
      </c>
      <c r="G397" s="5" t="s">
        <v>222</v>
      </c>
      <c r="H397" s="5" t="s">
        <v>204</v>
      </c>
      <c r="I397" s="5" t="s">
        <v>637</v>
      </c>
      <c r="J397" s="5"/>
      <c r="K397" s="5"/>
      <c r="L397" s="5"/>
      <c r="M397" s="5"/>
      <c r="N397" s="5"/>
      <c r="O397" s="5"/>
      <c r="Y397" s="5"/>
    </row>
    <row r="398" spans="1:25" ht="13.5" customHeight="1">
      <c r="A398" s="5" t="str">
        <f>_xlfn.XLOOKUP(D398,資料表及主鍵!C:C,資料表及主鍵!A:A)</f>
        <v>庫存</v>
      </c>
      <c r="B398" s="5" t="str">
        <f>_xlfn.XLOOKUP(D398,資料表及主鍵!C:C,資料表及主鍵!B:B)</f>
        <v>(新3)供應商主檔</v>
      </c>
      <c r="C398" s="5"/>
      <c r="D398" s="5" t="s">
        <v>156</v>
      </c>
      <c r="E398" s="5" t="s">
        <v>297</v>
      </c>
      <c r="F398" s="5" t="s">
        <v>221</v>
      </c>
      <c r="G398" s="5">
        <v>50</v>
      </c>
      <c r="H398" s="5" t="s">
        <v>204</v>
      </c>
      <c r="I398" s="5" t="s">
        <v>233</v>
      </c>
      <c r="J398" s="5"/>
      <c r="K398" s="5"/>
      <c r="L398" s="5"/>
      <c r="M398" s="5"/>
      <c r="N398" s="5"/>
      <c r="O398" s="5"/>
      <c r="Y398" s="5"/>
    </row>
    <row r="399" spans="1:25" ht="13.5" customHeight="1">
      <c r="A399" s="5" t="str">
        <f>_xlfn.XLOOKUP(D399,資料表及主鍵!C:C,資料表及主鍵!A:A)</f>
        <v>庫存</v>
      </c>
      <c r="B399" s="5" t="str">
        <f>_xlfn.XLOOKUP(D399,資料表及主鍵!C:C,資料表及主鍵!B:B)</f>
        <v>(新3)供應商主檔</v>
      </c>
      <c r="C399" s="5"/>
      <c r="D399" s="5" t="s">
        <v>156</v>
      </c>
      <c r="E399" s="5" t="s">
        <v>240</v>
      </c>
      <c r="F399" s="5" t="s">
        <v>203</v>
      </c>
      <c r="G399" s="5"/>
      <c r="H399" s="5" t="s">
        <v>204</v>
      </c>
      <c r="I399" s="5" t="s">
        <v>233</v>
      </c>
      <c r="J399" s="5"/>
      <c r="K399" s="5"/>
      <c r="L399" s="5"/>
      <c r="M399" s="5"/>
      <c r="N399" s="5"/>
      <c r="O399" s="5"/>
      <c r="Y399" s="5"/>
    </row>
    <row r="400" spans="1:25" ht="13.5" customHeight="1">
      <c r="A400" s="5" t="str">
        <f>_xlfn.XLOOKUP(D400,資料表及主鍵!C:C,資料表及主鍵!A:A)</f>
        <v>庫存</v>
      </c>
      <c r="B400" s="5" t="str">
        <f>_xlfn.XLOOKUP(D400,資料表及主鍵!C:C,資料表及主鍵!B:B)</f>
        <v>(新3)供應商主檔</v>
      </c>
      <c r="C400" s="5"/>
      <c r="D400" s="5" t="s">
        <v>156</v>
      </c>
      <c r="E400" s="5" t="s">
        <v>638</v>
      </c>
      <c r="F400" s="5" t="s">
        <v>221</v>
      </c>
      <c r="G400" s="5">
        <v>20</v>
      </c>
      <c r="H400" s="5" t="s">
        <v>204</v>
      </c>
      <c r="I400" s="5" t="s">
        <v>233</v>
      </c>
      <c r="J400" s="5"/>
      <c r="K400" s="5"/>
      <c r="L400" s="5"/>
      <c r="M400" s="5"/>
      <c r="N400" s="5"/>
      <c r="O400" s="5"/>
      <c r="Y400" s="5"/>
    </row>
    <row r="401" spans="1:25" ht="13.5" customHeight="1">
      <c r="A401" s="5" t="str">
        <f>_xlfn.XLOOKUP(D401,資料表及主鍵!C:C,資料表及主鍵!A:A)</f>
        <v>庫存</v>
      </c>
      <c r="B401" s="5" t="str">
        <f>_xlfn.XLOOKUP(D401,資料表及主鍵!C:C,資料表及主鍵!B:B)</f>
        <v>(新3)供應商主檔</v>
      </c>
      <c r="C401" s="5"/>
      <c r="D401" s="5" t="s">
        <v>156</v>
      </c>
      <c r="E401" s="5" t="s">
        <v>261</v>
      </c>
      <c r="F401" s="5" t="s">
        <v>221</v>
      </c>
      <c r="G401" s="5">
        <v>20</v>
      </c>
      <c r="H401" s="5" t="s">
        <v>204</v>
      </c>
      <c r="I401" s="5" t="s">
        <v>233</v>
      </c>
      <c r="J401" s="5"/>
      <c r="K401" s="5"/>
      <c r="L401" s="5"/>
      <c r="M401" s="5"/>
      <c r="N401" s="5"/>
      <c r="O401" s="5"/>
      <c r="Y401" s="5"/>
    </row>
    <row r="402" spans="1:25" ht="13.5" customHeight="1">
      <c r="A402" s="5" t="str">
        <f>_xlfn.XLOOKUP(D402,資料表及主鍵!C:C,資料表及主鍵!A:A)</f>
        <v>庫存</v>
      </c>
      <c r="B402" s="5" t="str">
        <f>_xlfn.XLOOKUP(D402,資料表及主鍵!C:C,資料表及主鍵!B:B)</f>
        <v>(新3)供應商主檔</v>
      </c>
      <c r="C402" s="5"/>
      <c r="D402" s="5" t="s">
        <v>156</v>
      </c>
      <c r="E402" s="5" t="s">
        <v>639</v>
      </c>
      <c r="F402" s="5" t="s">
        <v>221</v>
      </c>
      <c r="G402" s="5" t="s">
        <v>222</v>
      </c>
      <c r="H402" s="5" t="s">
        <v>204</v>
      </c>
      <c r="I402" s="5" t="s">
        <v>233</v>
      </c>
      <c r="J402" s="5"/>
      <c r="K402" s="5"/>
      <c r="L402" s="5"/>
      <c r="M402" s="5"/>
      <c r="N402" s="5"/>
      <c r="O402" s="5"/>
      <c r="Y402" s="5"/>
    </row>
    <row r="403" spans="1:25" ht="13.5" customHeight="1">
      <c r="A403" s="5" t="str">
        <f>_xlfn.XLOOKUP(D403,資料表及主鍵!C:C,資料表及主鍵!A:A)</f>
        <v>庫存</v>
      </c>
      <c r="B403" s="5" t="str">
        <f>_xlfn.XLOOKUP(D403,資料表及主鍵!C:C,資料表及主鍵!B:B)</f>
        <v>供應商類型</v>
      </c>
      <c r="C403" s="5"/>
      <c r="D403" s="5" t="s">
        <v>158</v>
      </c>
      <c r="E403" s="5" t="s">
        <v>220</v>
      </c>
      <c r="F403" s="5" t="s">
        <v>221</v>
      </c>
      <c r="G403" s="5" t="s">
        <v>222</v>
      </c>
      <c r="H403" s="5" t="s">
        <v>204</v>
      </c>
      <c r="I403" s="5" t="s">
        <v>223</v>
      </c>
      <c r="J403" s="5"/>
      <c r="K403" s="5"/>
      <c r="L403" s="5"/>
      <c r="M403" s="5"/>
      <c r="N403" s="5"/>
      <c r="O403" s="5"/>
      <c r="Y403" s="5"/>
    </row>
    <row r="404" spans="1:25" ht="13.5" customHeight="1">
      <c r="A404" s="5" t="str">
        <f>_xlfn.XLOOKUP(D404,資料表及主鍵!C:C,資料表及主鍵!A:A)</f>
        <v>庫存</v>
      </c>
      <c r="B404" s="5" t="str">
        <f>_xlfn.XLOOKUP(D404,資料表及主鍵!C:C,資料表及主鍵!B:B)</f>
        <v>供應商類型</v>
      </c>
      <c r="C404" s="5"/>
      <c r="D404" s="5" t="s">
        <v>158</v>
      </c>
      <c r="E404" s="5" t="s">
        <v>209</v>
      </c>
      <c r="F404" s="5" t="s">
        <v>221</v>
      </c>
      <c r="G404" s="5">
        <v>100</v>
      </c>
      <c r="H404" s="5" t="s">
        <v>204</v>
      </c>
      <c r="I404" s="5" t="s">
        <v>467</v>
      </c>
      <c r="J404" s="5"/>
      <c r="K404" s="5"/>
      <c r="L404" s="5"/>
      <c r="M404" s="5"/>
      <c r="N404" s="5"/>
      <c r="O404" s="5"/>
      <c r="Y404" s="5"/>
    </row>
    <row r="405" spans="1:25" ht="13.5" customHeight="1">
      <c r="A405" s="5" t="str">
        <f>_xlfn.XLOOKUP(D405,資料表及主鍵!C:C,資料表及主鍵!A:A)</f>
        <v>庫存</v>
      </c>
      <c r="B405" s="5" t="str">
        <f>_xlfn.XLOOKUP(D405,資料表及主鍵!C:C,資料表及主鍵!B:B)</f>
        <v>供應商類型</v>
      </c>
      <c r="C405" s="5"/>
      <c r="D405" s="5" t="s">
        <v>158</v>
      </c>
      <c r="E405" s="5" t="s">
        <v>62</v>
      </c>
      <c r="F405" s="5" t="s">
        <v>199</v>
      </c>
      <c r="G405" s="5"/>
      <c r="H405" s="5" t="s">
        <v>200</v>
      </c>
      <c r="I405" s="5" t="s">
        <v>201</v>
      </c>
      <c r="J405" s="5"/>
      <c r="K405" s="5"/>
      <c r="L405" s="5"/>
      <c r="M405" s="5"/>
      <c r="N405" s="5"/>
      <c r="O405" s="5"/>
      <c r="Y405" s="5"/>
    </row>
    <row r="406" spans="1:25" ht="13.5" customHeight="1">
      <c r="A406" s="5" t="str">
        <f>_xlfn.XLOOKUP(D406,資料表及主鍵!C:C,資料表及主鍵!A:A)</f>
        <v>庫存</v>
      </c>
      <c r="B406" s="5" t="str">
        <f>_xlfn.XLOOKUP(D406,資料表及主鍵!C:C,資料表及主鍵!B:B)</f>
        <v>供應商類型</v>
      </c>
      <c r="C406" s="5"/>
      <c r="D406" s="5" t="s">
        <v>158</v>
      </c>
      <c r="E406" s="5" t="s">
        <v>304</v>
      </c>
      <c r="F406" s="5" t="s">
        <v>199</v>
      </c>
      <c r="G406" s="5"/>
      <c r="H406" s="5" t="s">
        <v>204</v>
      </c>
      <c r="I406" s="5" t="s">
        <v>264</v>
      </c>
      <c r="J406" s="5"/>
      <c r="K406" s="5"/>
      <c r="L406" s="5"/>
      <c r="M406" s="5"/>
      <c r="N406" s="5"/>
      <c r="O406" s="5"/>
      <c r="Y406" s="5"/>
    </row>
    <row r="407" spans="1:25" ht="13.5" customHeight="1">
      <c r="A407" s="5" t="str">
        <f>_xlfn.XLOOKUP(D407,資料表及主鍵!C:C,資料表及主鍵!A:A)</f>
        <v>庫存</v>
      </c>
      <c r="B407" s="5" t="str">
        <f>_xlfn.XLOOKUP(D407,資料表及主鍵!C:C,資料表及主鍵!B:B)</f>
        <v>供應商類型</v>
      </c>
      <c r="C407" s="5"/>
      <c r="D407" s="5" t="s">
        <v>158</v>
      </c>
      <c r="E407" s="5" t="s">
        <v>302</v>
      </c>
      <c r="F407" s="5" t="s">
        <v>199</v>
      </c>
      <c r="G407" s="5"/>
      <c r="H407" s="5" t="s">
        <v>204</v>
      </c>
      <c r="I407" s="5" t="s">
        <v>303</v>
      </c>
      <c r="J407" s="5"/>
      <c r="K407" s="5"/>
      <c r="L407" s="5"/>
      <c r="M407" s="5"/>
      <c r="N407" s="5"/>
      <c r="O407" s="5"/>
      <c r="Y407" s="5"/>
    </row>
    <row r="408" spans="1:25" ht="13.5" customHeight="1">
      <c r="A408" s="5" t="str">
        <f>_xlfn.XLOOKUP(D408,資料表及主鍵!C:C,資料表及主鍵!A:A)</f>
        <v>活動</v>
      </c>
      <c r="B408" s="5" t="str">
        <f>_xlfn.XLOOKUP(D408,資料表及主鍵!C:C,資料表及主鍵!B:B)</f>
        <v>活動主檔</v>
      </c>
      <c r="C408" s="5" t="str">
        <f t="shared" ref="C408:C424" si="14">D408&amp;"."&amp;E408</f>
        <v>activity.num</v>
      </c>
      <c r="D408" s="5" t="s">
        <v>81</v>
      </c>
      <c r="E408" s="5" t="s">
        <v>62</v>
      </c>
      <c r="F408" s="5" t="s">
        <v>199</v>
      </c>
      <c r="G408" s="5"/>
      <c r="H408" s="5" t="s">
        <v>200</v>
      </c>
      <c r="I408" s="5" t="s">
        <v>201</v>
      </c>
      <c r="J408" s="5"/>
      <c r="K408" s="5"/>
      <c r="L408" s="5"/>
      <c r="M408" s="5"/>
      <c r="N408" s="5"/>
      <c r="O408" s="5"/>
      <c r="Y408" s="5"/>
    </row>
    <row r="409" spans="1:25" ht="13.5" customHeight="1">
      <c r="A409" s="5" t="str">
        <f>_xlfn.XLOOKUP(D409,資料表及主鍵!C:C,資料表及主鍵!A:A)</f>
        <v>活動</v>
      </c>
      <c r="B409" s="5" t="str">
        <f>_xlfn.XLOOKUP(D409,資料表及主鍵!C:C,資料表及主鍵!B:B)</f>
        <v>活動主檔</v>
      </c>
      <c r="C409" s="5" t="str">
        <f t="shared" si="14"/>
        <v>activity.kind</v>
      </c>
      <c r="D409" s="5" t="s">
        <v>81</v>
      </c>
      <c r="E409" s="5" t="s">
        <v>209</v>
      </c>
      <c r="F409" s="5" t="s">
        <v>199</v>
      </c>
      <c r="G409" s="5"/>
      <c r="H409" s="5" t="s">
        <v>204</v>
      </c>
      <c r="I409" s="5" t="s">
        <v>640</v>
      </c>
      <c r="J409" s="5"/>
      <c r="K409" s="5"/>
      <c r="L409" s="5"/>
      <c r="M409" s="5"/>
      <c r="N409" s="5"/>
      <c r="O409" s="5"/>
      <c r="Y409" s="5"/>
    </row>
    <row r="410" spans="1:25" ht="13.5" customHeight="1">
      <c r="A410" s="5" t="str">
        <f>_xlfn.XLOOKUP(D410,資料表及主鍵!C:C,資料表及主鍵!A:A)</f>
        <v>活動</v>
      </c>
      <c r="B410" s="5" t="str">
        <f>_xlfn.XLOOKUP(D410,資料表及主鍵!C:C,資料表及主鍵!B:B)</f>
        <v>活動主檔</v>
      </c>
      <c r="C410" s="5" t="str">
        <f t="shared" si="14"/>
        <v>activity.subject</v>
      </c>
      <c r="D410" s="5" t="s">
        <v>81</v>
      </c>
      <c r="E410" s="5" t="s">
        <v>234</v>
      </c>
      <c r="F410" s="5" t="s">
        <v>221</v>
      </c>
      <c r="G410" s="5">
        <v>200</v>
      </c>
      <c r="H410" s="5" t="s">
        <v>204</v>
      </c>
      <c r="I410" s="5" t="s">
        <v>641</v>
      </c>
      <c r="J410" s="5"/>
      <c r="K410" s="5"/>
      <c r="L410" s="5"/>
      <c r="M410" s="5"/>
      <c r="N410" s="5"/>
      <c r="O410" s="5"/>
      <c r="Y410" s="5"/>
    </row>
    <row r="411" spans="1:25" ht="13.5" customHeight="1">
      <c r="A411" s="5" t="str">
        <f>_xlfn.XLOOKUP(D411,資料表及主鍵!C:C,資料表及主鍵!A:A)</f>
        <v>活動</v>
      </c>
      <c r="B411" s="5" t="str">
        <f>_xlfn.XLOOKUP(D411,資料表及主鍵!C:C,資料表及主鍵!B:B)</f>
        <v>活動主檔</v>
      </c>
      <c r="C411" s="5" t="str">
        <f t="shared" si="14"/>
        <v>activity.address</v>
      </c>
      <c r="D411" s="5" t="s">
        <v>81</v>
      </c>
      <c r="E411" s="5" t="s">
        <v>270</v>
      </c>
      <c r="F411" s="5" t="s">
        <v>221</v>
      </c>
      <c r="G411" s="5">
        <v>400</v>
      </c>
      <c r="H411" s="5" t="s">
        <v>204</v>
      </c>
      <c r="I411" s="5" t="s">
        <v>642</v>
      </c>
      <c r="J411" s="5"/>
      <c r="K411" s="5"/>
      <c r="L411" s="5"/>
      <c r="M411" s="5"/>
      <c r="N411" s="5"/>
      <c r="O411" s="5"/>
      <c r="Y411" s="5"/>
    </row>
    <row r="412" spans="1:25" ht="13.5" customHeight="1">
      <c r="A412" s="5" t="str">
        <f>_xlfn.XLOOKUP(D412,資料表及主鍵!C:C,資料表及主鍵!A:A)</f>
        <v>活動</v>
      </c>
      <c r="B412" s="5" t="str">
        <f>_xlfn.XLOOKUP(D412,資料表及主鍵!C:C,資料表及主鍵!B:B)</f>
        <v>活動主檔</v>
      </c>
      <c r="C412" s="5" t="str">
        <f t="shared" si="14"/>
        <v>activity.startDate_solar</v>
      </c>
      <c r="D412" s="5" t="s">
        <v>81</v>
      </c>
      <c r="E412" s="5" t="s">
        <v>643</v>
      </c>
      <c r="F412" s="5" t="s">
        <v>203</v>
      </c>
      <c r="G412" s="5"/>
      <c r="H412" s="5" t="s">
        <v>204</v>
      </c>
      <c r="I412" s="5" t="s">
        <v>644</v>
      </c>
      <c r="J412" s="5"/>
      <c r="K412" s="5"/>
      <c r="L412" s="5"/>
      <c r="M412" s="5"/>
      <c r="N412" s="5"/>
      <c r="O412" s="5"/>
      <c r="Y412" s="5"/>
    </row>
    <row r="413" spans="1:25" ht="13.5" customHeight="1">
      <c r="A413" s="5" t="str">
        <f>_xlfn.XLOOKUP(D413,資料表及主鍵!C:C,資料表及主鍵!A:A)</f>
        <v>活動</v>
      </c>
      <c r="B413" s="5" t="str">
        <f>_xlfn.XLOOKUP(D413,資料表及主鍵!C:C,資料表及主鍵!B:B)</f>
        <v>活動主檔</v>
      </c>
      <c r="C413" s="5" t="str">
        <f t="shared" si="14"/>
        <v>activity.endDate_solar</v>
      </c>
      <c r="D413" s="5" t="s">
        <v>81</v>
      </c>
      <c r="E413" s="5" t="s">
        <v>645</v>
      </c>
      <c r="F413" s="5" t="s">
        <v>203</v>
      </c>
      <c r="G413" s="5"/>
      <c r="H413" s="5" t="s">
        <v>204</v>
      </c>
      <c r="I413" s="5" t="s">
        <v>646</v>
      </c>
      <c r="J413" s="5"/>
      <c r="K413" s="5"/>
      <c r="L413" s="5"/>
      <c r="M413" s="5"/>
      <c r="N413" s="5"/>
      <c r="O413" s="5"/>
      <c r="Y413" s="5"/>
    </row>
    <row r="414" spans="1:25" ht="13.5" customHeight="1">
      <c r="A414" s="5" t="str">
        <f>_xlfn.XLOOKUP(D414,資料表及主鍵!C:C,資料表及主鍵!A:A)</f>
        <v>活動</v>
      </c>
      <c r="B414" s="5" t="str">
        <f>_xlfn.XLOOKUP(D414,資料表及主鍵!C:C,資料表及主鍵!B:B)</f>
        <v>活動主檔</v>
      </c>
      <c r="C414" s="5" t="str">
        <f t="shared" si="14"/>
        <v>activity.hall</v>
      </c>
      <c r="D414" s="5" t="s">
        <v>81</v>
      </c>
      <c r="E414" s="5" t="s">
        <v>647</v>
      </c>
      <c r="F414" s="5" t="s">
        <v>221</v>
      </c>
      <c r="G414" s="5">
        <v>100</v>
      </c>
      <c r="H414" s="5" t="s">
        <v>204</v>
      </c>
      <c r="I414" s="5" t="s">
        <v>648</v>
      </c>
      <c r="J414" s="5"/>
      <c r="K414" s="5"/>
      <c r="L414" s="5"/>
      <c r="M414" s="5"/>
      <c r="N414" s="5"/>
      <c r="O414" s="5"/>
      <c r="Y414" s="5"/>
    </row>
    <row r="415" spans="1:25" ht="13.5" customHeight="1">
      <c r="A415" s="5" t="str">
        <f>_xlfn.XLOOKUP(D415,資料表及主鍵!C:C,資料表及主鍵!A:A)</f>
        <v>活動</v>
      </c>
      <c r="B415" s="5" t="str">
        <f>_xlfn.XLOOKUP(D415,資料表及主鍵!C:C,資料表及主鍵!B:B)</f>
        <v>活動主檔</v>
      </c>
      <c r="C415" s="5" t="str">
        <f t="shared" si="14"/>
        <v>activity.start_sexagenary</v>
      </c>
      <c r="D415" s="5" t="s">
        <v>81</v>
      </c>
      <c r="E415" s="5" t="s">
        <v>649</v>
      </c>
      <c r="F415" s="5" t="s">
        <v>221</v>
      </c>
      <c r="G415" s="5">
        <v>4</v>
      </c>
      <c r="H415" s="5" t="s">
        <v>204</v>
      </c>
      <c r="I415" s="5" t="s">
        <v>650</v>
      </c>
      <c r="J415" s="5"/>
      <c r="K415" s="5"/>
      <c r="L415" s="5"/>
      <c r="M415" s="5"/>
      <c r="N415" s="5"/>
      <c r="O415" s="5"/>
      <c r="Y415" s="5"/>
    </row>
    <row r="416" spans="1:25" ht="13.5" customHeight="1">
      <c r="A416" s="5" t="str">
        <f>_xlfn.XLOOKUP(D416,資料表及主鍵!C:C,資料表及主鍵!A:A)</f>
        <v>活動</v>
      </c>
      <c r="B416" s="5" t="str">
        <f>_xlfn.XLOOKUP(D416,資料表及主鍵!C:C,資料表及主鍵!B:B)</f>
        <v>活動主檔</v>
      </c>
      <c r="C416" s="5" t="str">
        <f t="shared" si="14"/>
        <v>activity.end_sexagenary</v>
      </c>
      <c r="D416" s="5" t="s">
        <v>81</v>
      </c>
      <c r="E416" s="5" t="s">
        <v>651</v>
      </c>
      <c r="F416" s="5" t="s">
        <v>221</v>
      </c>
      <c r="G416" s="5">
        <v>4</v>
      </c>
      <c r="H416" s="5" t="s">
        <v>204</v>
      </c>
      <c r="I416" s="5" t="s">
        <v>652</v>
      </c>
      <c r="J416" s="5"/>
      <c r="K416" s="5"/>
      <c r="L416" s="5"/>
      <c r="M416" s="5"/>
      <c r="N416" s="5"/>
      <c r="O416" s="5"/>
      <c r="Y416" s="5"/>
    </row>
    <row r="417" spans="1:25" ht="13.5" customHeight="1">
      <c r="A417" s="5" t="str">
        <f>_xlfn.XLOOKUP(D417,資料表及主鍵!C:C,資料表及主鍵!A:A)</f>
        <v>活動</v>
      </c>
      <c r="B417" s="5" t="str">
        <f>_xlfn.XLOOKUP(D417,資料表及主鍵!C:C,資料表及主鍵!B:B)</f>
        <v>活動主檔</v>
      </c>
      <c r="C417" s="5" t="str">
        <f t="shared" si="14"/>
        <v>activity.monk</v>
      </c>
      <c r="D417" s="5" t="s">
        <v>81</v>
      </c>
      <c r="E417" s="5" t="s">
        <v>653</v>
      </c>
      <c r="F417" s="5" t="s">
        <v>221</v>
      </c>
      <c r="G417" s="5">
        <v>100</v>
      </c>
      <c r="H417" s="5" t="s">
        <v>204</v>
      </c>
      <c r="I417" s="5" t="s">
        <v>654</v>
      </c>
      <c r="J417" s="5"/>
      <c r="K417" s="5"/>
      <c r="L417" s="5"/>
      <c r="M417" s="5"/>
      <c r="N417" s="5"/>
      <c r="O417" s="5"/>
      <c r="Y417" s="5"/>
    </row>
    <row r="418" spans="1:25" ht="13.5" customHeight="1">
      <c r="A418" s="5" t="str">
        <f>_xlfn.XLOOKUP(D418,資料表及主鍵!C:C,資料表及主鍵!A:A)</f>
        <v>活動</v>
      </c>
      <c r="B418" s="5" t="str">
        <f>_xlfn.XLOOKUP(D418,資料表及主鍵!C:C,資料表及主鍵!B:B)</f>
        <v>活動主檔</v>
      </c>
      <c r="C418" s="5" t="str">
        <f t="shared" si="14"/>
        <v>activity.startDate_lunar</v>
      </c>
      <c r="D418" s="5" t="s">
        <v>81</v>
      </c>
      <c r="E418" s="5" t="s">
        <v>655</v>
      </c>
      <c r="F418" s="5" t="s">
        <v>203</v>
      </c>
      <c r="G418" s="5"/>
      <c r="H418" s="5" t="s">
        <v>204</v>
      </c>
      <c r="I418" s="5" t="s">
        <v>656</v>
      </c>
      <c r="J418" s="5"/>
      <c r="K418" s="5"/>
      <c r="L418" s="5"/>
      <c r="M418" s="5"/>
      <c r="N418" s="5"/>
      <c r="O418" s="5"/>
      <c r="Y418" s="5"/>
    </row>
    <row r="419" spans="1:25" ht="13.5" customHeight="1">
      <c r="A419" s="5" t="str">
        <f>_xlfn.XLOOKUP(D419,資料表及主鍵!C:C,資料表及主鍵!A:A)</f>
        <v>活動</v>
      </c>
      <c r="B419" s="5" t="str">
        <f>_xlfn.XLOOKUP(D419,資料表及主鍵!C:C,資料表及主鍵!B:B)</f>
        <v>活動主檔</v>
      </c>
      <c r="C419" s="5" t="str">
        <f t="shared" si="14"/>
        <v>activity.endDate_lunar</v>
      </c>
      <c r="D419" s="5" t="s">
        <v>81</v>
      </c>
      <c r="E419" s="5" t="s">
        <v>657</v>
      </c>
      <c r="F419" s="5" t="s">
        <v>203</v>
      </c>
      <c r="G419" s="5"/>
      <c r="H419" s="5" t="s">
        <v>204</v>
      </c>
      <c r="I419" s="5" t="s">
        <v>658</v>
      </c>
      <c r="J419" s="5"/>
      <c r="K419" s="5"/>
      <c r="L419" s="5"/>
      <c r="M419" s="5"/>
      <c r="N419" s="5"/>
      <c r="O419" s="5"/>
      <c r="Y419" s="5"/>
    </row>
    <row r="420" spans="1:25" ht="13.5" customHeight="1">
      <c r="A420" s="5" t="str">
        <f>_xlfn.XLOOKUP(D420,資料表及主鍵!C:C,資料表及主鍵!A:A)</f>
        <v>活動</v>
      </c>
      <c r="B420" s="5" t="str">
        <f>_xlfn.XLOOKUP(D420,資料表及主鍵!C:C,資料表及主鍵!B:B)</f>
        <v>活動主檔</v>
      </c>
      <c r="C420" s="5" t="str">
        <f t="shared" si="14"/>
        <v>activity.dueDate</v>
      </c>
      <c r="D420" s="5" t="s">
        <v>81</v>
      </c>
      <c r="E420" s="5" t="s">
        <v>659</v>
      </c>
      <c r="F420" s="5" t="s">
        <v>203</v>
      </c>
      <c r="G420" s="5"/>
      <c r="H420" s="5" t="s">
        <v>204</v>
      </c>
      <c r="I420" s="5" t="s">
        <v>660</v>
      </c>
      <c r="J420" s="5"/>
      <c r="K420" s="5"/>
      <c r="L420" s="5"/>
      <c r="M420" s="5"/>
      <c r="N420" s="5"/>
      <c r="O420" s="5"/>
      <c r="Y420" s="5"/>
    </row>
    <row r="421" spans="1:25" ht="13.5" customHeight="1">
      <c r="A421" s="5" t="str">
        <f>_xlfn.XLOOKUP(D421,資料表及主鍵!C:C,資料表及主鍵!A:A)</f>
        <v>活動</v>
      </c>
      <c r="B421" s="5" t="str">
        <f>_xlfn.XLOOKUP(D421,資料表及主鍵!C:C,資料表及主鍵!B:B)</f>
        <v>活動主檔</v>
      </c>
      <c r="C421" s="5" t="str">
        <f t="shared" si="14"/>
        <v>activity.demo</v>
      </c>
      <c r="D421" s="5" t="s">
        <v>81</v>
      </c>
      <c r="E421" s="5" t="s">
        <v>220</v>
      </c>
      <c r="F421" s="5" t="s">
        <v>221</v>
      </c>
      <c r="G421" s="5" t="s">
        <v>222</v>
      </c>
      <c r="H421" s="5" t="s">
        <v>204</v>
      </c>
      <c r="I421" s="5" t="s">
        <v>223</v>
      </c>
      <c r="J421" s="5"/>
      <c r="K421" s="5"/>
      <c r="L421" s="5"/>
      <c r="M421" s="5"/>
      <c r="N421" s="5"/>
      <c r="O421" s="5"/>
      <c r="Y421" s="5"/>
    </row>
    <row r="422" spans="1:25" ht="13.5" customHeight="1">
      <c r="A422" s="5" t="str">
        <f>_xlfn.XLOOKUP(D422,資料表及主鍵!C:C,資料表及主鍵!A:A)</f>
        <v>活動</v>
      </c>
      <c r="B422" s="5" t="str">
        <f>_xlfn.XLOOKUP(D422,資料表及主鍵!C:C,資料表及主鍵!B:B)</f>
        <v>活動主檔</v>
      </c>
      <c r="C422" s="5" t="str">
        <f t="shared" si="14"/>
        <v>activity.reg_time</v>
      </c>
      <c r="D422" s="5" t="s">
        <v>81</v>
      </c>
      <c r="E422" s="5" t="s">
        <v>240</v>
      </c>
      <c r="F422" s="5" t="s">
        <v>203</v>
      </c>
      <c r="G422" s="5"/>
      <c r="H422" s="5" t="s">
        <v>204</v>
      </c>
      <c r="I422" s="5" t="s">
        <v>346</v>
      </c>
      <c r="J422" s="5"/>
      <c r="K422" s="5"/>
      <c r="L422" s="5"/>
      <c r="M422" s="5"/>
      <c r="N422" s="5"/>
      <c r="O422" s="5"/>
      <c r="Y422" s="5"/>
    </row>
    <row r="423" spans="1:25" ht="13.5" customHeight="1">
      <c r="A423" s="5" t="str">
        <f>_xlfn.XLOOKUP(D423,資料表及主鍵!C:C,資料表及主鍵!A:A)</f>
        <v>活動</v>
      </c>
      <c r="B423" s="5" t="str">
        <f>_xlfn.XLOOKUP(D423,資料表及主鍵!C:C,資料表及主鍵!B:B)</f>
        <v>活動主檔</v>
      </c>
      <c r="C423" s="5" t="str">
        <f t="shared" si="14"/>
        <v>activity.customize_data</v>
      </c>
      <c r="D423" s="5" t="s">
        <v>81</v>
      </c>
      <c r="E423" s="5" t="s">
        <v>245</v>
      </c>
      <c r="F423" s="5" t="s">
        <v>221</v>
      </c>
      <c r="G423" s="5" t="s">
        <v>222</v>
      </c>
      <c r="H423" s="5" t="s">
        <v>204</v>
      </c>
      <c r="I423" s="5" t="s">
        <v>414</v>
      </c>
      <c r="J423" s="5"/>
      <c r="K423" s="5" t="s">
        <v>661</v>
      </c>
      <c r="L423" s="5"/>
      <c r="M423" s="5"/>
      <c r="N423" s="5"/>
      <c r="O423" s="5"/>
      <c r="Y423" s="5"/>
    </row>
    <row r="424" spans="1:25" ht="13.5" customHeight="1">
      <c r="A424" s="5" t="str">
        <f>_xlfn.XLOOKUP(D424,資料表及主鍵!C:C,資料表及主鍵!A:A)</f>
        <v>活動</v>
      </c>
      <c r="B424" s="5" t="str">
        <f>_xlfn.XLOOKUP(D424,資料表及主鍵!C:C,資料表及主鍵!B:B)</f>
        <v>活動主檔</v>
      </c>
      <c r="C424" s="5" t="str">
        <f t="shared" si="14"/>
        <v>activity.category_kind</v>
      </c>
      <c r="D424" s="5" t="s">
        <v>81</v>
      </c>
      <c r="E424" s="5" t="s">
        <v>662</v>
      </c>
      <c r="F424" s="5" t="s">
        <v>199</v>
      </c>
      <c r="G424" s="5"/>
      <c r="H424" s="5" t="s">
        <v>204</v>
      </c>
      <c r="I424" s="5" t="s">
        <v>640</v>
      </c>
      <c r="J424" s="5" t="s">
        <v>663</v>
      </c>
      <c r="K424" s="5"/>
      <c r="L424" s="5"/>
      <c r="M424" s="5"/>
      <c r="N424" s="5"/>
      <c r="O424" s="5"/>
      <c r="Y424" s="5"/>
    </row>
    <row r="425" spans="1:25" ht="13.5" customHeight="1">
      <c r="A425" s="5" t="str">
        <f>_xlfn.XLOOKUP(D425,資料表及主鍵!C:C,資料表及主鍵!A:A)</f>
        <v>活動</v>
      </c>
      <c r="B425" s="5" t="str">
        <f>_xlfn.XLOOKUP(D425,資料表及主鍵!C:C,資料表及主鍵!B:B)</f>
        <v>活動主檔</v>
      </c>
      <c r="C425" s="5"/>
      <c r="D425" s="5" t="s">
        <v>81</v>
      </c>
      <c r="E425" s="5" t="s">
        <v>692</v>
      </c>
      <c r="F425" s="5" t="s">
        <v>221</v>
      </c>
      <c r="G425" s="5">
        <v>100</v>
      </c>
      <c r="H425" s="5" t="s">
        <v>204</v>
      </c>
      <c r="I425" s="5"/>
      <c r="J425" s="5"/>
      <c r="K425" s="5"/>
      <c r="L425" s="5"/>
      <c r="M425" s="5"/>
      <c r="N425" s="5"/>
      <c r="O425" s="5"/>
      <c r="Y425" s="5"/>
    </row>
    <row r="426" spans="1:25" ht="13.5" customHeight="1">
      <c r="A426" s="5" t="str">
        <f>_xlfn.XLOOKUP(D426,資料表及主鍵!C:C,資料表及主鍵!A:A)</f>
        <v>選項</v>
      </c>
      <c r="B426" s="5" t="str">
        <f>_xlfn.XLOOKUP(D426,資料表及主鍵!C:C,資料表及主鍵!B:B)</f>
        <v>選項設定檔</v>
      </c>
      <c r="C426" s="5" t="str">
        <f t="shared" ref="C426:C442" si="15">D426&amp;"."&amp;E426</f>
        <v>item.num</v>
      </c>
      <c r="D426" s="5" t="s">
        <v>177</v>
      </c>
      <c r="E426" s="5" t="s">
        <v>62</v>
      </c>
      <c r="F426" s="5" t="s">
        <v>199</v>
      </c>
      <c r="G426" s="5"/>
      <c r="H426" s="5" t="s">
        <v>200</v>
      </c>
      <c r="I426" s="5" t="s">
        <v>201</v>
      </c>
      <c r="J426" s="5"/>
      <c r="K426" s="5"/>
      <c r="L426" s="5"/>
      <c r="M426" s="5"/>
      <c r="N426" s="5"/>
      <c r="O426" s="5"/>
      <c r="Y426" s="5"/>
    </row>
    <row r="427" spans="1:25" ht="13.5" customHeight="1">
      <c r="A427" s="5" t="str">
        <f>_xlfn.XLOOKUP(D427,資料表及主鍵!C:C,資料表及主鍵!A:A)</f>
        <v>選項</v>
      </c>
      <c r="B427" s="5" t="str">
        <f>_xlfn.XLOOKUP(D427,資料表及主鍵!C:C,資料表及主鍵!B:B)</f>
        <v>選項設定檔</v>
      </c>
      <c r="C427" s="5" t="str">
        <f t="shared" si="15"/>
        <v>item.title</v>
      </c>
      <c r="D427" s="5" t="s">
        <v>177</v>
      </c>
      <c r="E427" s="5" t="s">
        <v>470</v>
      </c>
      <c r="F427" s="5" t="s">
        <v>221</v>
      </c>
      <c r="G427" s="5">
        <v>100</v>
      </c>
      <c r="H427" s="5" t="s">
        <v>204</v>
      </c>
      <c r="I427" s="5" t="s">
        <v>664</v>
      </c>
      <c r="J427" s="5"/>
      <c r="K427" s="5"/>
      <c r="L427" s="5"/>
      <c r="M427" s="5"/>
      <c r="N427" s="5"/>
      <c r="O427" s="5"/>
      <c r="Y427" s="5"/>
    </row>
    <row r="428" spans="1:25" ht="13.5" customHeight="1">
      <c r="A428" s="5" t="str">
        <f>_xlfn.XLOOKUP(D428,資料表及主鍵!C:C,資料表及主鍵!A:A)</f>
        <v>選項</v>
      </c>
      <c r="B428" s="5" t="str">
        <f>_xlfn.XLOOKUP(D428,資料表及主鍵!C:C,資料表及主鍵!B:B)</f>
        <v>選項設定檔</v>
      </c>
      <c r="C428" s="5" t="str">
        <f t="shared" si="15"/>
        <v>item.url</v>
      </c>
      <c r="D428" s="5" t="s">
        <v>177</v>
      </c>
      <c r="E428" s="5" t="s">
        <v>639</v>
      </c>
      <c r="F428" s="5" t="s">
        <v>221</v>
      </c>
      <c r="G428" s="5">
        <v>200</v>
      </c>
      <c r="H428" s="5" t="s">
        <v>204</v>
      </c>
      <c r="I428" s="5" t="s">
        <v>665</v>
      </c>
      <c r="J428" s="5"/>
      <c r="K428" s="5"/>
      <c r="L428" s="5"/>
      <c r="M428" s="5"/>
      <c r="N428" s="5"/>
      <c r="O428" s="5"/>
      <c r="Y428" s="5"/>
    </row>
    <row r="429" spans="1:25" ht="13.5" customHeight="1">
      <c r="A429" s="5" t="str">
        <f>_xlfn.XLOOKUP(D429,資料表及主鍵!C:C,資料表及主鍵!A:A)</f>
        <v>選項</v>
      </c>
      <c r="B429" s="5" t="str">
        <f>_xlfn.XLOOKUP(D429,資料表及主鍵!C:C,資料表及主鍵!B:B)</f>
        <v>選項設定檔</v>
      </c>
      <c r="C429" s="5" t="str">
        <f t="shared" si="15"/>
        <v>item.target</v>
      </c>
      <c r="D429" s="5" t="s">
        <v>177</v>
      </c>
      <c r="E429" s="5" t="s">
        <v>666</v>
      </c>
      <c r="F429" s="5" t="s">
        <v>221</v>
      </c>
      <c r="G429" s="5">
        <v>4</v>
      </c>
      <c r="H429" s="5" t="s">
        <v>204</v>
      </c>
      <c r="I429" s="5" t="s">
        <v>264</v>
      </c>
      <c r="J429" s="5"/>
      <c r="K429" s="5"/>
      <c r="L429" s="5"/>
      <c r="M429" s="5"/>
      <c r="N429" s="5"/>
      <c r="O429" s="5"/>
      <c r="Y429" s="5"/>
    </row>
    <row r="430" spans="1:25" ht="13.5" customHeight="1">
      <c r="A430" s="5" t="str">
        <f>_xlfn.XLOOKUP(D430,資料表及主鍵!C:C,資料表及主鍵!A:A)</f>
        <v>選項</v>
      </c>
      <c r="B430" s="5" t="str">
        <f>_xlfn.XLOOKUP(D430,資料表及主鍵!C:C,資料表及主鍵!B:B)</f>
        <v>選項設定檔</v>
      </c>
      <c r="C430" s="5" t="str">
        <f t="shared" si="15"/>
        <v>item.price</v>
      </c>
      <c r="D430" s="5" t="s">
        <v>177</v>
      </c>
      <c r="E430" s="5" t="s">
        <v>215</v>
      </c>
      <c r="F430" s="5" t="s">
        <v>221</v>
      </c>
      <c r="G430" s="5">
        <v>20</v>
      </c>
      <c r="H430" s="5" t="s">
        <v>204</v>
      </c>
      <c r="I430" s="5" t="s">
        <v>264</v>
      </c>
      <c r="J430" s="5"/>
      <c r="K430" s="5"/>
      <c r="L430" s="5"/>
      <c r="M430" s="5"/>
      <c r="N430" s="5"/>
      <c r="O430" s="5"/>
      <c r="Y430" s="5"/>
    </row>
    <row r="431" spans="1:25" ht="13.5" customHeight="1">
      <c r="A431" s="5" t="str">
        <f>_xlfn.XLOOKUP(D431,資料表及主鍵!C:C,資料表及主鍵!A:A)</f>
        <v>選項</v>
      </c>
      <c r="B431" s="5" t="str">
        <f>_xlfn.XLOOKUP(D431,資料表及主鍵!C:C,資料表及主鍵!B:B)</f>
        <v>選項設定檔</v>
      </c>
      <c r="C431" s="5" t="str">
        <f t="shared" si="15"/>
        <v>item.demo</v>
      </c>
      <c r="D431" s="5" t="s">
        <v>177</v>
      </c>
      <c r="E431" s="5" t="s">
        <v>220</v>
      </c>
      <c r="F431" s="5" t="s">
        <v>221</v>
      </c>
      <c r="G431" s="5">
        <v>510</v>
      </c>
      <c r="H431" s="5" t="s">
        <v>204</v>
      </c>
      <c r="I431" s="5" t="s">
        <v>667</v>
      </c>
      <c r="J431" s="5"/>
      <c r="K431" s="5"/>
      <c r="L431" s="5"/>
      <c r="M431" s="5"/>
      <c r="N431" s="5"/>
      <c r="O431" s="5"/>
      <c r="Y431" s="5"/>
    </row>
    <row r="432" spans="1:25" ht="13.5" customHeight="1">
      <c r="A432" s="5" t="str">
        <f>_xlfn.XLOOKUP(D432,資料表及主鍵!C:C,資料表及主鍵!A:A)</f>
        <v>選項</v>
      </c>
      <c r="B432" s="5" t="str">
        <f>_xlfn.XLOOKUP(D432,資料表及主鍵!C:C,資料表及主鍵!B:B)</f>
        <v>選項設定檔</v>
      </c>
      <c r="C432" s="5" t="str">
        <f t="shared" si="15"/>
        <v>item.other</v>
      </c>
      <c r="D432" s="5" t="s">
        <v>177</v>
      </c>
      <c r="E432" s="5" t="s">
        <v>668</v>
      </c>
      <c r="F432" s="5" t="s">
        <v>221</v>
      </c>
      <c r="G432" s="5">
        <v>510</v>
      </c>
      <c r="H432" s="5" t="s">
        <v>204</v>
      </c>
      <c r="I432" s="5" t="s">
        <v>264</v>
      </c>
      <c r="J432" s="5"/>
      <c r="K432" s="5"/>
      <c r="L432" s="5"/>
      <c r="M432" s="5"/>
      <c r="N432" s="5"/>
      <c r="O432" s="5"/>
      <c r="Y432" s="5"/>
    </row>
    <row r="433" spans="1:25" ht="13.5" customHeight="1">
      <c r="A433" s="5" t="str">
        <f>_xlfn.XLOOKUP(D433,資料表及主鍵!C:C,資料表及主鍵!A:A)</f>
        <v>選項</v>
      </c>
      <c r="B433" s="5" t="str">
        <f>_xlfn.XLOOKUP(D433,資料表及主鍵!C:C,資料表及主鍵!B:B)</f>
        <v>選項設定檔</v>
      </c>
      <c r="C433" s="5" t="str">
        <f t="shared" si="15"/>
        <v>item.root</v>
      </c>
      <c r="D433" s="5" t="s">
        <v>177</v>
      </c>
      <c r="E433" s="5" t="s">
        <v>302</v>
      </c>
      <c r="F433" s="5" t="s">
        <v>199</v>
      </c>
      <c r="G433" s="5"/>
      <c r="H433" s="5" t="s">
        <v>204</v>
      </c>
      <c r="I433" s="5" t="s">
        <v>303</v>
      </c>
      <c r="J433" s="5"/>
      <c r="K433" s="5"/>
      <c r="L433" s="5"/>
      <c r="M433" s="5"/>
      <c r="N433" s="5"/>
      <c r="O433" s="5"/>
      <c r="Y433" s="5"/>
    </row>
    <row r="434" spans="1:25" ht="13.5" customHeight="1">
      <c r="A434" s="5" t="str">
        <f>_xlfn.XLOOKUP(D434,資料表及主鍵!C:C,資料表及主鍵!A:A)</f>
        <v>選項</v>
      </c>
      <c r="B434" s="5" t="str">
        <f>_xlfn.XLOOKUP(D434,資料表及主鍵!C:C,資料表及主鍵!B:B)</f>
        <v>選項設定檔</v>
      </c>
      <c r="C434" s="5" t="str">
        <f t="shared" si="15"/>
        <v>item.range</v>
      </c>
      <c r="D434" s="5" t="s">
        <v>177</v>
      </c>
      <c r="E434" s="5" t="s">
        <v>304</v>
      </c>
      <c r="F434" s="5" t="s">
        <v>199</v>
      </c>
      <c r="G434" s="5"/>
      <c r="H434" s="5" t="s">
        <v>204</v>
      </c>
      <c r="I434" s="5" t="s">
        <v>264</v>
      </c>
      <c r="J434" s="5"/>
      <c r="K434" s="5"/>
      <c r="L434" s="5"/>
      <c r="M434" s="5"/>
      <c r="N434" s="5"/>
      <c r="O434" s="5"/>
      <c r="Y434" s="5"/>
    </row>
    <row r="435" spans="1:25" ht="13.5" customHeight="1">
      <c r="A435" s="5" t="str">
        <f>_xlfn.XLOOKUP(D435,資料表及主鍵!C:C,資料表及主鍵!A:A)</f>
        <v>選項</v>
      </c>
      <c r="B435" s="5" t="str">
        <f>_xlfn.XLOOKUP(D435,資料表及主鍵!C:C,資料表及主鍵!B:B)</f>
        <v>選項設定檔</v>
      </c>
      <c r="C435" s="5" t="str">
        <f t="shared" si="15"/>
        <v>item.other_url</v>
      </c>
      <c r="D435" s="5" t="s">
        <v>177</v>
      </c>
      <c r="E435" s="5" t="s">
        <v>669</v>
      </c>
      <c r="F435" s="5" t="s">
        <v>221</v>
      </c>
      <c r="G435" s="5">
        <v>510</v>
      </c>
      <c r="H435" s="5" t="s">
        <v>204</v>
      </c>
      <c r="I435" s="5" t="s">
        <v>670</v>
      </c>
      <c r="J435" s="5"/>
      <c r="K435" s="5"/>
      <c r="L435" s="5"/>
      <c r="M435" s="5"/>
      <c r="N435" s="5"/>
      <c r="O435" s="5"/>
      <c r="Y435" s="5"/>
    </row>
    <row r="436" spans="1:25" ht="13.5" customHeight="1">
      <c r="A436" s="5" t="str">
        <f>_xlfn.XLOOKUP(D436,資料表及主鍵!C:C,資料表及主鍵!A:A)</f>
        <v>選項</v>
      </c>
      <c r="B436" s="5" t="str">
        <f>_xlfn.XLOOKUP(D436,資料表及主鍵!C:C,資料表及主鍵!B:B)</f>
        <v>選項設定檔</v>
      </c>
      <c r="C436" s="5" t="str">
        <f t="shared" si="15"/>
        <v>item.s_id</v>
      </c>
      <c r="D436" s="5" t="s">
        <v>177</v>
      </c>
      <c r="E436" s="5" t="s">
        <v>671</v>
      </c>
      <c r="F436" s="5" t="s">
        <v>221</v>
      </c>
      <c r="G436" s="5">
        <v>20</v>
      </c>
      <c r="H436" s="5" t="s">
        <v>204</v>
      </c>
      <c r="I436" s="5" t="s">
        <v>264</v>
      </c>
      <c r="J436" s="5"/>
      <c r="K436" s="5"/>
      <c r="L436" s="5"/>
      <c r="M436" s="5"/>
      <c r="N436" s="5"/>
      <c r="O436" s="5"/>
      <c r="Y436" s="5"/>
    </row>
    <row r="437" spans="1:25" ht="13.5" customHeight="1">
      <c r="A437" s="5" t="str">
        <f>_xlfn.XLOOKUP(D437,資料表及主鍵!C:C,資料表及主鍵!A:A)</f>
        <v>公告</v>
      </c>
      <c r="B437" s="5" t="str">
        <f>_xlfn.XLOOKUP(D437,資料表及主鍵!C:C,資料表及主鍵!B:B)</f>
        <v>公告分類</v>
      </c>
      <c r="C437" s="5" t="str">
        <f t="shared" si="15"/>
        <v>news_kind.num</v>
      </c>
      <c r="D437" s="5" t="s">
        <v>61</v>
      </c>
      <c r="E437" s="5" t="s">
        <v>62</v>
      </c>
      <c r="F437" s="5" t="s">
        <v>199</v>
      </c>
      <c r="G437" s="5"/>
      <c r="H437" s="5" t="s">
        <v>200</v>
      </c>
      <c r="I437" s="5" t="s">
        <v>201</v>
      </c>
      <c r="J437" s="5"/>
      <c r="K437" s="5"/>
      <c r="L437" s="5"/>
      <c r="M437" s="5"/>
      <c r="N437" s="5"/>
      <c r="O437" s="5"/>
      <c r="Y437" s="5"/>
    </row>
    <row r="438" spans="1:25" ht="13.5" customHeight="1">
      <c r="A438" s="5" t="str">
        <f>_xlfn.XLOOKUP(D438,資料表及主鍵!C:C,資料表及主鍵!A:A)</f>
        <v>公告</v>
      </c>
      <c r="B438" s="5" t="str">
        <f>_xlfn.XLOOKUP(D438,資料表及主鍵!C:C,資料表及主鍵!B:B)</f>
        <v>公告分類</v>
      </c>
      <c r="C438" s="5" t="str">
        <f t="shared" si="15"/>
        <v>news_kind.kind</v>
      </c>
      <c r="D438" s="5" t="s">
        <v>61</v>
      </c>
      <c r="E438" s="5" t="s">
        <v>209</v>
      </c>
      <c r="F438" s="5" t="s">
        <v>221</v>
      </c>
      <c r="G438" s="5">
        <v>200</v>
      </c>
      <c r="H438" s="5" t="s">
        <v>204</v>
      </c>
      <c r="I438" s="5" t="s">
        <v>467</v>
      </c>
      <c r="J438" s="5"/>
      <c r="K438" s="5"/>
      <c r="L438" s="5"/>
      <c r="M438" s="5"/>
      <c r="N438" s="5"/>
      <c r="O438" s="5"/>
      <c r="Y438" s="5"/>
    </row>
    <row r="439" spans="1:25" ht="13.5" customHeight="1">
      <c r="A439" s="5" t="str">
        <f>_xlfn.XLOOKUP(D439,資料表及主鍵!C:C,資料表及主鍵!A:A)</f>
        <v>公告</v>
      </c>
      <c r="B439" s="5" t="str">
        <f>_xlfn.XLOOKUP(D439,資料表及主鍵!C:C,資料表及主鍵!B:B)</f>
        <v>公告分類</v>
      </c>
      <c r="C439" s="5" t="str">
        <f t="shared" si="15"/>
        <v>news_kind.root</v>
      </c>
      <c r="D439" s="5" t="s">
        <v>61</v>
      </c>
      <c r="E439" s="5" t="s">
        <v>302</v>
      </c>
      <c r="F439" s="5" t="s">
        <v>199</v>
      </c>
      <c r="G439" s="5"/>
      <c r="H439" s="5" t="s">
        <v>204</v>
      </c>
      <c r="I439" s="5" t="s">
        <v>303</v>
      </c>
      <c r="J439" s="5"/>
      <c r="K439" s="5"/>
      <c r="L439" s="5"/>
      <c r="M439" s="5"/>
      <c r="N439" s="5"/>
      <c r="O439" s="5"/>
      <c r="Y439" s="5"/>
    </row>
    <row r="440" spans="1:25" ht="13.5" customHeight="1">
      <c r="A440" s="5" t="str">
        <f>_xlfn.XLOOKUP(D440,資料表及主鍵!C:C,資料表及主鍵!A:A)</f>
        <v>公告</v>
      </c>
      <c r="B440" s="5" t="str">
        <f>_xlfn.XLOOKUP(D440,資料表及主鍵!C:C,資料表及主鍵!B:B)</f>
        <v>公告分類</v>
      </c>
      <c r="C440" s="5" t="str">
        <f t="shared" si="15"/>
        <v>news_kind.range</v>
      </c>
      <c r="D440" s="5" t="s">
        <v>61</v>
      </c>
      <c r="E440" s="5" t="s">
        <v>304</v>
      </c>
      <c r="F440" s="5" t="s">
        <v>199</v>
      </c>
      <c r="G440" s="5"/>
      <c r="H440" s="5" t="s">
        <v>204</v>
      </c>
      <c r="I440" s="5" t="s">
        <v>264</v>
      </c>
      <c r="J440" s="5"/>
      <c r="K440" s="5"/>
      <c r="L440" s="5"/>
      <c r="M440" s="5"/>
      <c r="N440" s="5"/>
      <c r="O440" s="5"/>
      <c r="Y440" s="5"/>
    </row>
    <row r="441" spans="1:25" ht="13.5" customHeight="1">
      <c r="A441" s="5" t="str">
        <f>_xlfn.XLOOKUP(D441,資料表及主鍵!C:C,資料表及主鍵!A:A)</f>
        <v>公告</v>
      </c>
      <c r="B441" s="5" t="str">
        <f>_xlfn.XLOOKUP(D441,資料表及主鍵!C:C,資料表及主鍵!B:B)</f>
        <v>公告分類</v>
      </c>
      <c r="C441" s="5" t="str">
        <f t="shared" si="15"/>
        <v>news_kind.demo</v>
      </c>
      <c r="D441" s="5" t="s">
        <v>61</v>
      </c>
      <c r="E441" s="5" t="s">
        <v>220</v>
      </c>
      <c r="F441" s="5" t="s">
        <v>221</v>
      </c>
      <c r="G441" s="5" t="s">
        <v>222</v>
      </c>
      <c r="H441" s="5" t="s">
        <v>204</v>
      </c>
      <c r="I441" s="5" t="s">
        <v>672</v>
      </c>
      <c r="J441" s="5"/>
      <c r="K441" s="5"/>
      <c r="L441" s="5"/>
      <c r="M441" s="5"/>
      <c r="N441" s="5"/>
      <c r="O441" s="5"/>
      <c r="Y441" s="5"/>
    </row>
    <row r="442" spans="1:25" ht="13.5" customHeight="1">
      <c r="A442" s="5" t="str">
        <f>_xlfn.XLOOKUP(D442,資料表及主鍵!C:C,資料表及主鍵!A:A)</f>
        <v>公告</v>
      </c>
      <c r="B442" s="5" t="str">
        <f>_xlfn.XLOOKUP(D442,資料表及主鍵!C:C,資料表及主鍵!B:B)</f>
        <v>公告分類</v>
      </c>
      <c r="C442" s="5" t="str">
        <f t="shared" si="15"/>
        <v>news_kind.status</v>
      </c>
      <c r="D442" s="5" t="s">
        <v>61</v>
      </c>
      <c r="E442" s="5" t="s">
        <v>319</v>
      </c>
      <c r="F442" s="5" t="s">
        <v>221</v>
      </c>
      <c r="G442" s="5">
        <v>2</v>
      </c>
      <c r="H442" s="5" t="s">
        <v>204</v>
      </c>
      <c r="I442" s="5" t="s">
        <v>277</v>
      </c>
      <c r="J442" s="5" t="s">
        <v>422</v>
      </c>
      <c r="K442" s="5"/>
      <c r="L442" s="5"/>
      <c r="M442" s="5"/>
      <c r="N442" s="5"/>
      <c r="O442" s="5"/>
      <c r="Y442" s="5"/>
    </row>
    <row r="443" spans="1:25" ht="13.5" customHeight="1">
      <c r="A443" s="5" t="str">
        <f>_xlfn.XLOOKUP(D443,資料表及主鍵!C:C,資料表及主鍵!A:A)</f>
        <v>(新)</v>
      </c>
      <c r="B443" s="5" t="str">
        <f>_xlfn.XLOOKUP(D443,資料表及主鍵!C:C,資料表及主鍵!B:B)</f>
        <v>組合品項(功德主)</v>
      </c>
      <c r="C443" s="5"/>
      <c r="D443" s="5" t="s">
        <v>676</v>
      </c>
      <c r="E443" s="5" t="s">
        <v>62</v>
      </c>
      <c r="F443" s="5" t="s">
        <v>199</v>
      </c>
      <c r="G443" s="5"/>
      <c r="H443" s="5" t="s">
        <v>200</v>
      </c>
      <c r="I443" s="5"/>
      <c r="J443" s="5"/>
      <c r="K443" s="5"/>
      <c r="L443" s="5"/>
      <c r="M443" s="5"/>
      <c r="N443" s="5"/>
      <c r="O443" s="5"/>
      <c r="Y443" s="5"/>
    </row>
    <row r="444" spans="1:25" ht="13.5" customHeight="1">
      <c r="A444" s="5" t="str">
        <f>_xlfn.XLOOKUP(D444,資料表及主鍵!C:C,資料表及主鍵!A:A)</f>
        <v>(新)</v>
      </c>
      <c r="B444" s="5" t="str">
        <f>_xlfn.XLOOKUP(D444,資料表及主鍵!C:C,資料表及主鍵!B:B)</f>
        <v>組合品項(功德主)</v>
      </c>
      <c r="C444" s="5"/>
      <c r="D444" s="5" t="s">
        <v>676</v>
      </c>
      <c r="E444" s="5" t="s">
        <v>685</v>
      </c>
      <c r="F444" s="5" t="s">
        <v>199</v>
      </c>
      <c r="G444" s="5"/>
      <c r="H444" s="5" t="s">
        <v>204</v>
      </c>
      <c r="I444" s="5"/>
      <c r="J444" s="5"/>
      <c r="K444" s="5"/>
      <c r="L444" s="5"/>
      <c r="M444" s="5"/>
      <c r="N444" s="5"/>
      <c r="O444" s="5"/>
      <c r="Y444" s="5"/>
    </row>
    <row r="445" spans="1:25" ht="13.5" customHeight="1">
      <c r="A445" s="5" t="str">
        <f>_xlfn.XLOOKUP(D445,資料表及主鍵!C:C,資料表及主鍵!A:A)</f>
        <v>(新)</v>
      </c>
      <c r="B445" s="5" t="str">
        <f>_xlfn.XLOOKUP(D445,資料表及主鍵!C:C,資料表及主鍵!B:B)</f>
        <v>組合品項(功德主)</v>
      </c>
      <c r="C445" s="5"/>
      <c r="D445" s="5" t="s">
        <v>676</v>
      </c>
      <c r="E445" s="5" t="s">
        <v>686</v>
      </c>
      <c r="F445" s="5" t="s">
        <v>199</v>
      </c>
      <c r="G445" s="5"/>
      <c r="H445" s="5" t="s">
        <v>204</v>
      </c>
      <c r="I445" s="5"/>
      <c r="J445" s="5"/>
      <c r="K445" s="5"/>
      <c r="L445" s="5"/>
      <c r="M445" s="5"/>
      <c r="N445" s="5"/>
      <c r="O445" s="5"/>
      <c r="Y445" s="5"/>
    </row>
    <row r="446" spans="1:25" ht="13.5" customHeight="1">
      <c r="A446" s="5" t="str">
        <f>_xlfn.XLOOKUP(D446,資料表及主鍵!C:C,資料表及主鍵!A:A)</f>
        <v>(新)</v>
      </c>
      <c r="B446" s="5" t="str">
        <f>_xlfn.XLOOKUP(D446,資料表及主鍵!C:C,資料表及主鍵!B:B)</f>
        <v>組合品項(功德主)</v>
      </c>
      <c r="C446" s="5"/>
      <c r="D446" s="5" t="s">
        <v>676</v>
      </c>
      <c r="E446" s="5" t="s">
        <v>687</v>
      </c>
      <c r="F446" s="5" t="s">
        <v>199</v>
      </c>
      <c r="G446" s="5"/>
      <c r="H446" s="5" t="s">
        <v>204</v>
      </c>
      <c r="I446" s="5"/>
      <c r="J446" s="5"/>
      <c r="K446" s="5"/>
      <c r="L446" s="5"/>
      <c r="M446" s="5"/>
      <c r="N446" s="5"/>
      <c r="O446" s="5"/>
      <c r="Y446" s="5"/>
    </row>
    <row r="447" spans="1:25" ht="13.5" customHeight="1">
      <c r="A447" s="5" t="str">
        <f>_xlfn.XLOOKUP(D447,資料表及主鍵!C:C,資料表及主鍵!A:A)</f>
        <v>(新)</v>
      </c>
      <c r="B447" s="5" t="str">
        <f>_xlfn.XLOOKUP(D447,資料表及主鍵!C:C,資料表及主鍵!B:B)</f>
        <v>組合品項(功德主)</v>
      </c>
      <c r="C447" s="5"/>
      <c r="D447" s="5" t="s">
        <v>676</v>
      </c>
      <c r="E447" s="5" t="s">
        <v>688</v>
      </c>
      <c r="F447" s="5" t="s">
        <v>221</v>
      </c>
      <c r="G447" s="5">
        <v>100</v>
      </c>
      <c r="H447" s="5" t="s">
        <v>204</v>
      </c>
      <c r="I447" s="5"/>
      <c r="J447" s="5"/>
      <c r="K447" s="5"/>
      <c r="L447" s="5"/>
      <c r="M447" s="5"/>
      <c r="N447" s="5"/>
      <c r="O447" s="5"/>
      <c r="Y447" s="5"/>
    </row>
    <row r="448" spans="1:25" ht="13.5" customHeight="1">
      <c r="A448" s="5" t="str">
        <f>_xlfn.XLOOKUP(D448,資料表及主鍵!C:C,資料表及主鍵!A:A)</f>
        <v>(新)</v>
      </c>
      <c r="B448" s="5" t="str">
        <f>_xlfn.XLOOKUP(D448,資料表及主鍵!C:C,資料表及主鍵!B:B)</f>
        <v>組合品項(功德主)</v>
      </c>
      <c r="C448" s="5"/>
      <c r="D448" s="5" t="s">
        <v>676</v>
      </c>
      <c r="E448" s="5" t="s">
        <v>689</v>
      </c>
      <c r="F448" s="5" t="s">
        <v>276</v>
      </c>
      <c r="G448" s="5"/>
      <c r="H448" s="5" t="s">
        <v>204</v>
      </c>
      <c r="I448" s="5"/>
      <c r="J448" s="5"/>
      <c r="K448" s="5"/>
      <c r="L448" s="5"/>
      <c r="M448" s="5"/>
      <c r="N448" s="5"/>
      <c r="O448" s="5"/>
      <c r="Y448" s="5"/>
    </row>
    <row r="449" spans="1:25" ht="13.5" customHeight="1">
      <c r="A449" s="5" t="str">
        <f>_xlfn.XLOOKUP(D449,資料表及主鍵!C:C,資料表及主鍵!A:A)</f>
        <v>(新)</v>
      </c>
      <c r="B449" s="5" t="str">
        <f>_xlfn.XLOOKUP(D449,資料表及主鍵!C:C,資料表及主鍵!B:B)</f>
        <v>組合品項(功德主)</v>
      </c>
      <c r="C449" s="5"/>
      <c r="D449" s="5" t="s">
        <v>676</v>
      </c>
      <c r="E449" s="5" t="s">
        <v>344</v>
      </c>
      <c r="F449" s="5" t="s">
        <v>199</v>
      </c>
      <c r="G449" s="5"/>
      <c r="H449" s="5" t="s">
        <v>204</v>
      </c>
      <c r="I449" s="5"/>
      <c r="J449" s="5"/>
      <c r="K449" s="5"/>
      <c r="L449" s="5"/>
      <c r="M449" s="5"/>
      <c r="N449" s="5"/>
      <c r="O449" s="5"/>
      <c r="Y449" s="5"/>
    </row>
    <row r="450" spans="1:25" ht="13.5" customHeight="1">
      <c r="A450" s="5" t="str">
        <f>_xlfn.XLOOKUP(D450,資料表及主鍵!C:C,資料表及主鍵!A:A)</f>
        <v>(新)</v>
      </c>
      <c r="B450" s="5" t="str">
        <f>_xlfn.XLOOKUP(D450,資料表及主鍵!C:C,資料表及主鍵!B:B)</f>
        <v>組合品項(功德主)</v>
      </c>
      <c r="C450" s="5"/>
      <c r="D450" s="5" t="s">
        <v>676</v>
      </c>
      <c r="E450" s="5" t="s">
        <v>690</v>
      </c>
      <c r="F450" s="5" t="s">
        <v>221</v>
      </c>
      <c r="G450" s="5" t="s">
        <v>222</v>
      </c>
      <c r="H450" s="5" t="s">
        <v>204</v>
      </c>
      <c r="I450" s="5"/>
      <c r="J450" s="5"/>
      <c r="K450" s="5"/>
      <c r="L450" s="5"/>
      <c r="M450" s="5"/>
      <c r="N450" s="5"/>
      <c r="O450" s="5"/>
      <c r="Y450" s="5"/>
    </row>
    <row r="451" spans="1:25" ht="13.5" customHeight="1">
      <c r="A451" s="5" t="str">
        <f>_xlfn.XLOOKUP(D451,資料表及主鍵!C:C,資料表及主鍵!A:A)</f>
        <v>(新)</v>
      </c>
      <c r="B451" s="5" t="str">
        <f>_xlfn.XLOOKUP(D451,資料表及主鍵!C:C,資料表及主鍵!B:B)</f>
        <v>(新)</v>
      </c>
      <c r="C451" s="5"/>
      <c r="D451" s="5" t="s">
        <v>677</v>
      </c>
      <c r="E451" s="5" t="s">
        <v>62</v>
      </c>
      <c r="F451" s="5" t="s">
        <v>199</v>
      </c>
      <c r="G451" s="5"/>
      <c r="H451" s="5" t="s">
        <v>200</v>
      </c>
      <c r="I451" s="5"/>
      <c r="J451" s="5"/>
      <c r="K451" s="5"/>
      <c r="L451" s="5"/>
      <c r="M451" s="5"/>
      <c r="N451" s="5"/>
      <c r="O451" s="5"/>
      <c r="Y451" s="5"/>
    </row>
    <row r="452" spans="1:25" ht="13.5" customHeight="1">
      <c r="A452" s="5" t="str">
        <f>_xlfn.XLOOKUP(D452,資料表及主鍵!C:C,資料表及主鍵!A:A)</f>
        <v>(新)</v>
      </c>
      <c r="B452" s="5" t="str">
        <f>_xlfn.XLOOKUP(D452,資料表及主鍵!C:C,資料表及主鍵!B:B)</f>
        <v>(新)</v>
      </c>
      <c r="C452" s="5"/>
      <c r="D452" s="5" t="s">
        <v>677</v>
      </c>
      <c r="E452" s="5" t="s">
        <v>470</v>
      </c>
      <c r="F452" s="5" t="s">
        <v>221</v>
      </c>
      <c r="G452" s="5">
        <v>10</v>
      </c>
      <c r="H452" s="5" t="s">
        <v>204</v>
      </c>
      <c r="I452" s="5"/>
      <c r="J452" s="5"/>
      <c r="K452" s="5"/>
      <c r="L452" s="5"/>
      <c r="M452" s="5"/>
      <c r="N452" s="5"/>
      <c r="O452" s="5"/>
      <c r="Y452" s="5"/>
    </row>
    <row r="453" spans="1:25" ht="13.5" customHeight="1">
      <c r="A453" s="5" t="str">
        <f>_xlfn.XLOOKUP(D453,資料表及主鍵!C:C,資料表及主鍵!A:A)</f>
        <v>(新)</v>
      </c>
      <c r="B453" s="5" t="str">
        <f>_xlfn.XLOOKUP(D453,資料表及主鍵!C:C,資料表及主鍵!B:B)</f>
        <v>國家列表</v>
      </c>
      <c r="C453" s="5"/>
      <c r="D453" s="5" t="s">
        <v>678</v>
      </c>
      <c r="E453" s="5" t="s">
        <v>189</v>
      </c>
      <c r="F453" s="5" t="s">
        <v>221</v>
      </c>
      <c r="G453" s="5">
        <v>5</v>
      </c>
      <c r="H453" s="5" t="s">
        <v>200</v>
      </c>
      <c r="I453" s="5"/>
      <c r="J453" s="5"/>
      <c r="K453" s="5"/>
      <c r="L453" s="5"/>
      <c r="M453" s="5"/>
      <c r="N453" s="5"/>
      <c r="O453" s="5"/>
      <c r="Y453" s="5"/>
    </row>
    <row r="454" spans="1:25" ht="13.5" customHeight="1">
      <c r="A454" s="5" t="str">
        <f>_xlfn.XLOOKUP(D454,資料表及主鍵!C:C,資料表及主鍵!A:A)</f>
        <v>(新)</v>
      </c>
      <c r="B454" s="5" t="str">
        <f>_xlfn.XLOOKUP(D454,資料表及主鍵!C:C,資料表及主鍵!B:B)</f>
        <v>國家列表</v>
      </c>
      <c r="C454" s="5"/>
      <c r="D454" s="5" t="s">
        <v>678</v>
      </c>
      <c r="E454" s="5" t="s">
        <v>694</v>
      </c>
      <c r="F454" s="5" t="s">
        <v>221</v>
      </c>
      <c r="G454" s="5">
        <v>5</v>
      </c>
      <c r="H454" s="5" t="s">
        <v>204</v>
      </c>
      <c r="I454" s="5"/>
      <c r="J454" s="5"/>
      <c r="K454" s="5"/>
      <c r="L454" s="5"/>
      <c r="M454" s="5"/>
      <c r="N454" s="5"/>
      <c r="O454" s="5"/>
      <c r="Y454" s="5"/>
    </row>
    <row r="455" spans="1:25" ht="13.5" customHeight="1">
      <c r="A455" s="5" t="str">
        <f>_xlfn.XLOOKUP(D455,資料表及主鍵!C:C,資料表及主鍵!A:A)</f>
        <v>(新)</v>
      </c>
      <c r="B455" s="5" t="str">
        <f>_xlfn.XLOOKUP(D455,資料表及主鍵!C:C,資料表及主鍵!B:B)</f>
        <v>國家列表</v>
      </c>
      <c r="C455" s="5"/>
      <c r="D455" s="5" t="s">
        <v>678</v>
      </c>
      <c r="E455" s="5" t="s">
        <v>695</v>
      </c>
      <c r="F455" s="5" t="s">
        <v>221</v>
      </c>
      <c r="G455" s="5">
        <v>5</v>
      </c>
      <c r="H455" s="5" t="s">
        <v>204</v>
      </c>
      <c r="I455" s="5"/>
      <c r="J455" s="5"/>
      <c r="K455" s="5"/>
      <c r="L455" s="5"/>
      <c r="M455" s="5"/>
      <c r="N455" s="5"/>
      <c r="O455" s="5"/>
      <c r="Y455" s="5"/>
    </row>
    <row r="456" spans="1:25" ht="13.5" customHeight="1">
      <c r="A456" s="5" t="str">
        <f>_xlfn.XLOOKUP(D456,資料表及主鍵!C:C,資料表及主鍵!A:A)</f>
        <v>(新)</v>
      </c>
      <c r="B456" s="5" t="str">
        <f>_xlfn.XLOOKUP(D456,資料表及主鍵!C:C,資料表及主鍵!B:B)</f>
        <v>國家列表</v>
      </c>
      <c r="C456" s="5"/>
      <c r="D456" s="5" t="s">
        <v>678</v>
      </c>
      <c r="E456" s="5" t="s">
        <v>304</v>
      </c>
      <c r="F456" s="5" t="s">
        <v>199</v>
      </c>
      <c r="G456" s="5"/>
      <c r="H456" s="5" t="s">
        <v>204</v>
      </c>
      <c r="I456" s="5"/>
      <c r="J456" s="5"/>
      <c r="K456" s="5"/>
      <c r="L456" s="5"/>
      <c r="M456" s="5"/>
      <c r="N456" s="5"/>
      <c r="O456" s="5"/>
      <c r="Y456" s="5"/>
    </row>
    <row r="457" spans="1:25" ht="13.5" customHeight="1">
      <c r="A457" s="5" t="str">
        <f>_xlfn.XLOOKUP(D457,資料表及主鍵!C:C,資料表及主鍵!A:A)</f>
        <v>(新)</v>
      </c>
      <c r="B457" s="5" t="str">
        <f>_xlfn.XLOOKUP(D457,資料表及主鍵!C:C,資料表及主鍵!B:B)</f>
        <v>國家列表</v>
      </c>
      <c r="C457" s="5"/>
      <c r="D457" s="5" t="s">
        <v>678</v>
      </c>
      <c r="E457" s="5" t="s">
        <v>696</v>
      </c>
      <c r="F457" s="5" t="s">
        <v>221</v>
      </c>
      <c r="G457" s="5">
        <v>100</v>
      </c>
      <c r="H457" s="5" t="s">
        <v>204</v>
      </c>
      <c r="I457" s="5"/>
      <c r="J457" s="5"/>
      <c r="K457" s="5"/>
      <c r="L457" s="5"/>
      <c r="M457" s="5"/>
      <c r="N457" s="5"/>
      <c r="O457" s="5"/>
      <c r="Y457" s="5"/>
    </row>
    <row r="458" spans="1:25" ht="13.5" customHeight="1">
      <c r="A458" s="5" t="str">
        <f>_xlfn.XLOOKUP(D458,資料表及主鍵!C:C,資料表及主鍵!A:A)</f>
        <v>(新)</v>
      </c>
      <c r="B458" s="5" t="str">
        <f>_xlfn.XLOOKUP(D458,資料表及主鍵!C:C,資料表及主鍵!B:B)</f>
        <v>國家列表</v>
      </c>
      <c r="C458" s="5"/>
      <c r="D458" s="5" t="s">
        <v>678</v>
      </c>
      <c r="E458" s="5" t="s">
        <v>697</v>
      </c>
      <c r="F458" s="5" t="s">
        <v>221</v>
      </c>
      <c r="G458" s="5">
        <v>30</v>
      </c>
      <c r="H458" s="5" t="s">
        <v>204</v>
      </c>
      <c r="I458" s="5"/>
      <c r="J458" s="5"/>
      <c r="K458" s="5"/>
      <c r="L458" s="5"/>
      <c r="M458" s="5"/>
      <c r="N458" s="5"/>
      <c r="O458" s="5"/>
      <c r="Y458" s="5"/>
    </row>
    <row r="459" spans="1:25" ht="13.5" customHeight="1">
      <c r="A459" s="5" t="str">
        <f>_xlfn.XLOOKUP(D459,資料表及主鍵!C:C,資料表及主鍵!A:A)</f>
        <v>(新)</v>
      </c>
      <c r="B459" s="5" t="str">
        <f>_xlfn.XLOOKUP(D459,資料表及主鍵!C:C,資料表及主鍵!B:B)</f>
        <v>家族成員資料</v>
      </c>
      <c r="C459" s="5"/>
      <c r="D459" s="5" t="s">
        <v>679</v>
      </c>
      <c r="E459" s="5" t="s">
        <v>62</v>
      </c>
      <c r="F459" s="5" t="s">
        <v>199</v>
      </c>
      <c r="G459" s="5"/>
      <c r="H459" s="5" t="s">
        <v>200</v>
      </c>
      <c r="I459" s="5"/>
      <c r="J459" s="5"/>
      <c r="K459" s="5"/>
      <c r="L459" s="5"/>
      <c r="M459" s="5"/>
      <c r="N459" s="5"/>
      <c r="O459" s="5"/>
      <c r="Y459" s="5"/>
    </row>
    <row r="460" spans="1:25" ht="13.5" customHeight="1">
      <c r="A460" s="5" t="str">
        <f>_xlfn.XLOOKUP(D460,資料表及主鍵!C:C,資料表及主鍵!A:A)</f>
        <v>(新)</v>
      </c>
      <c r="B460" s="5" t="str">
        <f>_xlfn.XLOOKUP(D460,資料表及主鍵!C:C,資料表及主鍵!B:B)</f>
        <v>家族成員資料</v>
      </c>
      <c r="C460" s="5"/>
      <c r="D460" s="5" t="s">
        <v>679</v>
      </c>
      <c r="E460" s="5" t="s">
        <v>698</v>
      </c>
      <c r="F460" s="5" t="s">
        <v>199</v>
      </c>
      <c r="G460" s="5"/>
      <c r="H460" s="5" t="s">
        <v>200</v>
      </c>
      <c r="I460" s="5"/>
      <c r="J460" s="5"/>
      <c r="K460" s="5"/>
      <c r="L460" s="5"/>
      <c r="M460" s="5"/>
      <c r="N460" s="5"/>
      <c r="O460" s="5"/>
      <c r="Y460" s="5"/>
    </row>
    <row r="461" spans="1:25" ht="13.5" customHeight="1">
      <c r="A461" s="5" t="str">
        <f>_xlfn.XLOOKUP(D461,資料表及主鍵!C:C,資料表及主鍵!A:A)</f>
        <v>(新)</v>
      </c>
      <c r="B461" s="5" t="str">
        <f>_xlfn.XLOOKUP(D461,資料表及主鍵!C:C,資料表及主鍵!B:B)</f>
        <v>家族成員資料</v>
      </c>
      <c r="C461" s="5"/>
      <c r="D461" s="5" t="s">
        <v>679</v>
      </c>
      <c r="E461" s="5" t="s">
        <v>699</v>
      </c>
      <c r="F461" s="5" t="s">
        <v>221</v>
      </c>
      <c r="G461" s="5">
        <v>255</v>
      </c>
      <c r="H461" s="5" t="s">
        <v>200</v>
      </c>
      <c r="I461" s="5"/>
      <c r="J461" s="5"/>
      <c r="K461" s="5"/>
      <c r="L461" s="5"/>
      <c r="M461" s="5"/>
      <c r="N461" s="5"/>
      <c r="O461" s="5"/>
      <c r="Y461" s="5"/>
    </row>
    <row r="462" spans="1:25" ht="13.5" customHeight="1">
      <c r="A462" s="5" t="str">
        <f>_xlfn.XLOOKUP(D462,資料表及主鍵!C:C,資料表及主鍵!A:A)</f>
        <v>(新)</v>
      </c>
      <c r="B462" s="5" t="str">
        <f>_xlfn.XLOOKUP(D462,資料表及主鍵!C:C,資料表及主鍵!B:B)</f>
        <v>家族成員資料</v>
      </c>
      <c r="C462" s="5"/>
      <c r="D462" s="5" t="s">
        <v>679</v>
      </c>
      <c r="E462" s="5" t="s">
        <v>700</v>
      </c>
      <c r="F462" s="5" t="s">
        <v>221</v>
      </c>
      <c r="G462" s="5">
        <v>10</v>
      </c>
      <c r="H462" s="5" t="s">
        <v>204</v>
      </c>
      <c r="I462" s="5"/>
      <c r="J462" s="5"/>
      <c r="K462" s="5"/>
      <c r="L462" s="5"/>
      <c r="M462" s="5"/>
      <c r="N462" s="5"/>
      <c r="O462" s="5"/>
      <c r="Y462" s="5"/>
    </row>
    <row r="463" spans="1:25" ht="13.5" customHeight="1">
      <c r="A463" s="5" t="str">
        <f>_xlfn.XLOOKUP(D463,資料表及主鍵!C:C,資料表及主鍵!A:A)</f>
        <v>(新)</v>
      </c>
      <c r="B463" s="5" t="str">
        <f>_xlfn.XLOOKUP(D463,資料表及主鍵!C:C,資料表及主鍵!B:B)</f>
        <v>家族成員資料</v>
      </c>
      <c r="C463" s="5"/>
      <c r="D463" s="5" t="s">
        <v>679</v>
      </c>
      <c r="E463" s="5" t="s">
        <v>701</v>
      </c>
      <c r="F463" s="5" t="s">
        <v>221</v>
      </c>
      <c r="G463" s="5">
        <v>30</v>
      </c>
      <c r="H463" s="5" t="s">
        <v>204</v>
      </c>
      <c r="I463" s="5"/>
      <c r="J463" s="5"/>
      <c r="K463" s="5"/>
      <c r="L463" s="5"/>
      <c r="M463" s="5"/>
      <c r="N463" s="5"/>
      <c r="O463" s="5"/>
      <c r="Y463" s="5"/>
    </row>
    <row r="464" spans="1:25" ht="13.5" customHeight="1">
      <c r="A464" s="5" t="str">
        <f>_xlfn.XLOOKUP(D464,資料表及主鍵!C:C,資料表及主鍵!A:A)</f>
        <v>(新)</v>
      </c>
      <c r="B464" s="5" t="str">
        <f>_xlfn.XLOOKUP(D464,資料表及主鍵!C:C,資料表及主鍵!B:B)</f>
        <v>家族成員資料</v>
      </c>
      <c r="C464" s="5"/>
      <c r="D464" s="5" t="s">
        <v>679</v>
      </c>
      <c r="E464" s="5" t="s">
        <v>702</v>
      </c>
      <c r="F464" s="5" t="s">
        <v>276</v>
      </c>
      <c r="G464" s="5"/>
      <c r="H464" s="5" t="s">
        <v>204</v>
      </c>
      <c r="I464" s="5"/>
      <c r="J464" s="5"/>
      <c r="K464" s="5"/>
      <c r="L464" s="5"/>
      <c r="M464" s="5"/>
      <c r="N464" s="5"/>
      <c r="O464" s="5"/>
      <c r="Y464" s="5"/>
    </row>
    <row r="465" spans="1:25" ht="13.5" customHeight="1">
      <c r="A465" s="5" t="str">
        <f>_xlfn.XLOOKUP(D465,資料表及主鍵!C:C,資料表及主鍵!A:A)</f>
        <v>(新)</v>
      </c>
      <c r="B465" s="5" t="str">
        <f>_xlfn.XLOOKUP(D465,資料表及主鍵!C:C,資料表及主鍵!B:B)</f>
        <v>家族成員資料</v>
      </c>
      <c r="C465" s="5"/>
      <c r="D465" s="5" t="s">
        <v>679</v>
      </c>
      <c r="E465" s="5" t="s">
        <v>703</v>
      </c>
      <c r="F465" s="5" t="s">
        <v>430</v>
      </c>
      <c r="G465" s="5"/>
      <c r="H465" s="5" t="s">
        <v>204</v>
      </c>
      <c r="I465" s="5"/>
      <c r="J465" s="5"/>
      <c r="K465" s="5"/>
      <c r="L465" s="5"/>
      <c r="M465" s="5"/>
      <c r="N465" s="5"/>
      <c r="O465" s="5"/>
      <c r="Y465" s="5"/>
    </row>
    <row r="466" spans="1:25" ht="13.5" customHeight="1">
      <c r="A466" s="5" t="str">
        <f>_xlfn.XLOOKUP(D466,資料表及主鍵!C:C,資料表及主鍵!A:A)</f>
        <v>(新)</v>
      </c>
      <c r="B466" s="5" t="str">
        <f>_xlfn.XLOOKUP(D466,資料表及主鍵!C:C,資料表及主鍵!B:B)</f>
        <v>家族成員資料</v>
      </c>
      <c r="C466" s="5"/>
      <c r="D466" s="5" t="s">
        <v>679</v>
      </c>
      <c r="E466" s="5" t="s">
        <v>704</v>
      </c>
      <c r="F466" s="5" t="s">
        <v>221</v>
      </c>
      <c r="G466" s="5">
        <v>30</v>
      </c>
      <c r="H466" s="5" t="s">
        <v>204</v>
      </c>
      <c r="I466" s="5"/>
      <c r="J466" s="5"/>
      <c r="K466" s="5"/>
      <c r="L466" s="5"/>
      <c r="M466" s="5"/>
      <c r="N466" s="5"/>
      <c r="O466" s="5"/>
      <c r="Y466" s="5"/>
    </row>
    <row r="467" spans="1:25" ht="13.5" customHeight="1">
      <c r="A467" s="5" t="str">
        <f>_xlfn.XLOOKUP(D467,資料表及主鍵!C:C,資料表及主鍵!A:A)</f>
        <v>(新)</v>
      </c>
      <c r="B467" s="5" t="str">
        <f>_xlfn.XLOOKUP(D467,資料表及主鍵!C:C,資料表及主鍵!B:B)</f>
        <v>家族成員資料</v>
      </c>
      <c r="C467" s="5"/>
      <c r="D467" s="5" t="s">
        <v>679</v>
      </c>
      <c r="E467" s="5" t="s">
        <v>705</v>
      </c>
      <c r="F467" s="5" t="s">
        <v>221</v>
      </c>
      <c r="G467" s="5">
        <v>10</v>
      </c>
      <c r="H467" s="5" t="s">
        <v>204</v>
      </c>
      <c r="I467" s="5"/>
      <c r="J467" s="5"/>
      <c r="K467" s="5"/>
      <c r="L467" s="5"/>
      <c r="M467" s="5"/>
      <c r="N467" s="5"/>
      <c r="O467" s="5"/>
      <c r="Y467" s="5"/>
    </row>
    <row r="468" spans="1:25" ht="13.5" customHeight="1">
      <c r="A468" s="5" t="str">
        <f>_xlfn.XLOOKUP(D468,資料表及主鍵!C:C,資料表及主鍵!A:A)</f>
        <v>(新)</v>
      </c>
      <c r="B468" s="5" t="str">
        <f>_xlfn.XLOOKUP(D468,資料表及主鍵!C:C,資料表及主鍵!B:B)</f>
        <v>家族成員資料</v>
      </c>
      <c r="C468" s="5"/>
      <c r="D468" s="5" t="s">
        <v>679</v>
      </c>
      <c r="E468" s="5" t="s">
        <v>706</v>
      </c>
      <c r="F468" s="5" t="s">
        <v>221</v>
      </c>
      <c r="G468" s="5">
        <v>10</v>
      </c>
      <c r="H468" s="5" t="s">
        <v>204</v>
      </c>
      <c r="I468" s="5"/>
      <c r="J468" s="5"/>
      <c r="K468" s="5"/>
      <c r="L468" s="5"/>
      <c r="M468" s="5"/>
      <c r="N468" s="5"/>
      <c r="O468" s="5"/>
      <c r="Y468" s="5"/>
    </row>
    <row r="469" spans="1:25" ht="13.5" customHeight="1">
      <c r="A469" s="5" t="str">
        <f>_xlfn.XLOOKUP(D469,資料表及主鍵!C:C,資料表及主鍵!A:A)</f>
        <v>(新)</v>
      </c>
      <c r="B469" s="5" t="str">
        <f>_xlfn.XLOOKUP(D469,資料表及主鍵!C:C,資料表及主鍵!B:B)</f>
        <v>家族成員資料</v>
      </c>
      <c r="C469" s="5"/>
      <c r="D469" s="5" t="s">
        <v>679</v>
      </c>
      <c r="E469" s="5" t="s">
        <v>707</v>
      </c>
      <c r="F469" s="5" t="s">
        <v>221</v>
      </c>
      <c r="G469" s="5">
        <v>10</v>
      </c>
      <c r="H469" s="5" t="s">
        <v>204</v>
      </c>
      <c r="I469" s="5"/>
      <c r="J469" s="5"/>
      <c r="K469" s="5"/>
      <c r="L469" s="5"/>
      <c r="M469" s="5"/>
      <c r="N469" s="5"/>
      <c r="O469" s="5"/>
      <c r="Y469" s="5"/>
    </row>
    <row r="470" spans="1:25" ht="13.5" customHeight="1">
      <c r="A470" s="5" t="str">
        <f>_xlfn.XLOOKUP(D470,資料表及主鍵!C:C,資料表及主鍵!A:A)</f>
        <v>(新)</v>
      </c>
      <c r="B470" s="5" t="str">
        <f>_xlfn.XLOOKUP(D470,資料表及主鍵!C:C,資料表及主鍵!B:B)</f>
        <v>家族成員資料</v>
      </c>
      <c r="C470" s="5"/>
      <c r="D470" s="5" t="s">
        <v>679</v>
      </c>
      <c r="E470" s="5" t="s">
        <v>184</v>
      </c>
      <c r="F470" s="5" t="s">
        <v>221</v>
      </c>
      <c r="G470" s="5">
        <v>255</v>
      </c>
      <c r="H470" s="5" t="s">
        <v>204</v>
      </c>
      <c r="I470" s="5"/>
      <c r="J470" s="5"/>
      <c r="K470" s="5"/>
      <c r="L470" s="5"/>
      <c r="M470" s="5"/>
      <c r="N470" s="5"/>
      <c r="O470" s="5"/>
      <c r="Y470" s="5"/>
    </row>
    <row r="471" spans="1:25" ht="13.5" customHeight="1">
      <c r="A471" s="5" t="str">
        <f>_xlfn.XLOOKUP(D471,資料表及主鍵!C:C,資料表及主鍵!A:A)</f>
        <v>(新)</v>
      </c>
      <c r="B471" s="5" t="str">
        <f>_xlfn.XLOOKUP(D471,資料表及主鍵!C:C,資料表及主鍵!B:B)</f>
        <v>家族成員資料</v>
      </c>
      <c r="C471" s="5"/>
      <c r="D471" s="5" t="s">
        <v>679</v>
      </c>
      <c r="E471" s="5" t="s">
        <v>269</v>
      </c>
      <c r="F471" s="5" t="s">
        <v>221</v>
      </c>
      <c r="G471" s="5">
        <v>255</v>
      </c>
      <c r="H471" s="5" t="s">
        <v>204</v>
      </c>
      <c r="I471" s="5"/>
      <c r="J471" s="5"/>
      <c r="K471" s="5"/>
      <c r="L471" s="5"/>
      <c r="M471" s="5"/>
      <c r="N471" s="5"/>
      <c r="O471" s="5"/>
      <c r="Y471" s="5"/>
    </row>
    <row r="472" spans="1:25" ht="13.5" customHeight="1">
      <c r="A472" s="5" t="str">
        <f>_xlfn.XLOOKUP(D472,資料表及主鍵!C:C,資料表及主鍵!A:A)</f>
        <v>(新)</v>
      </c>
      <c r="B472" s="5" t="str">
        <f>_xlfn.XLOOKUP(D472,資料表及主鍵!C:C,資料表及主鍵!B:B)</f>
        <v>家族成員資料</v>
      </c>
      <c r="C472" s="5"/>
      <c r="D472" s="5" t="s">
        <v>679</v>
      </c>
      <c r="E472" s="5" t="s">
        <v>270</v>
      </c>
      <c r="F472" s="5" t="s">
        <v>221</v>
      </c>
      <c r="G472" s="5">
        <v>255</v>
      </c>
      <c r="H472" s="5" t="s">
        <v>204</v>
      </c>
      <c r="I472" s="5"/>
      <c r="J472" s="5"/>
      <c r="K472" s="5"/>
      <c r="L472" s="5"/>
      <c r="M472" s="5"/>
      <c r="N472" s="5"/>
      <c r="O472" s="5"/>
      <c r="Y472" s="5"/>
    </row>
    <row r="473" spans="1:25" ht="13.5" customHeight="1">
      <c r="A473" s="5" t="str">
        <f>_xlfn.XLOOKUP(D473,資料表及主鍵!C:C,資料表及主鍵!A:A)</f>
        <v>(新)</v>
      </c>
      <c r="B473" s="5" t="str">
        <f>_xlfn.XLOOKUP(D473,資料表及主鍵!C:C,資料表及主鍵!B:B)</f>
        <v>家族成員資料</v>
      </c>
      <c r="C473" s="5"/>
      <c r="D473" s="5" t="s">
        <v>679</v>
      </c>
      <c r="E473" s="5" t="s">
        <v>334</v>
      </c>
      <c r="F473" s="5" t="s">
        <v>221</v>
      </c>
      <c r="G473" s="5">
        <v>20</v>
      </c>
      <c r="H473" s="5" t="s">
        <v>204</v>
      </c>
      <c r="I473" s="5"/>
      <c r="J473" s="5"/>
      <c r="K473" s="5"/>
      <c r="L473" s="5"/>
      <c r="M473" s="5"/>
      <c r="N473" s="5"/>
      <c r="O473" s="5"/>
      <c r="Y473" s="5"/>
    </row>
    <row r="474" spans="1:25" ht="13.5" customHeight="1">
      <c r="A474" s="5" t="str">
        <f>_xlfn.XLOOKUP(D474,資料表及主鍵!C:C,資料表及主鍵!A:A)</f>
        <v>(新)</v>
      </c>
      <c r="B474" s="5" t="str">
        <f>_xlfn.XLOOKUP(D474,資料表及主鍵!C:C,資料表及主鍵!B:B)</f>
        <v>家族成員資料</v>
      </c>
      <c r="C474" s="5"/>
      <c r="D474" s="5" t="s">
        <v>679</v>
      </c>
      <c r="E474" s="5" t="s">
        <v>708</v>
      </c>
      <c r="F474" s="5" t="s">
        <v>221</v>
      </c>
      <c r="G474" s="5">
        <v>20</v>
      </c>
      <c r="H474" s="5" t="s">
        <v>204</v>
      </c>
      <c r="I474" s="5"/>
      <c r="J474" s="5"/>
      <c r="K474" s="5"/>
      <c r="L474" s="5"/>
      <c r="M474" s="5"/>
      <c r="N474" s="5"/>
      <c r="O474" s="5"/>
      <c r="Y474" s="5"/>
    </row>
    <row r="475" spans="1:25" ht="13.5" customHeight="1">
      <c r="A475" s="5" t="str">
        <f>_xlfn.XLOOKUP(D475,資料表及主鍵!C:C,資料表及主鍵!A:A)</f>
        <v>(新)</v>
      </c>
      <c r="B475" s="5" t="str">
        <f>_xlfn.XLOOKUP(D475,資料表及主鍵!C:C,資料表及主鍵!B:B)</f>
        <v>信眾牌位資料</v>
      </c>
      <c r="C475" s="5"/>
      <c r="D475" s="5" t="s">
        <v>680</v>
      </c>
      <c r="E475" s="5" t="s">
        <v>62</v>
      </c>
      <c r="F475" s="5" t="s">
        <v>199</v>
      </c>
      <c r="G475" s="5"/>
      <c r="H475" s="5" t="s">
        <v>200</v>
      </c>
      <c r="I475" s="5"/>
      <c r="J475" s="5"/>
      <c r="K475" s="5"/>
      <c r="L475" s="5"/>
      <c r="M475" s="5"/>
      <c r="N475" s="5"/>
      <c r="O475" s="5"/>
      <c r="Y475" s="5"/>
    </row>
    <row r="476" spans="1:25" ht="13.5" customHeight="1">
      <c r="A476" s="5" t="str">
        <f>_xlfn.XLOOKUP(D476,資料表及主鍵!C:C,資料表及主鍵!A:A)</f>
        <v>(新)</v>
      </c>
      <c r="B476" s="5" t="str">
        <f>_xlfn.XLOOKUP(D476,資料表及主鍵!C:C,資料表及主鍵!B:B)</f>
        <v>信眾牌位資料</v>
      </c>
      <c r="C476" s="5"/>
      <c r="D476" s="5" t="s">
        <v>680</v>
      </c>
      <c r="E476" s="5" t="s">
        <v>375</v>
      </c>
      <c r="F476" s="5" t="s">
        <v>199</v>
      </c>
      <c r="G476" s="5"/>
      <c r="H476" s="5" t="s">
        <v>204</v>
      </c>
      <c r="I476" s="5"/>
      <c r="J476" s="5"/>
      <c r="K476" s="5"/>
      <c r="L476" s="5"/>
      <c r="M476" s="5"/>
      <c r="N476" s="5"/>
      <c r="O476" s="5"/>
      <c r="Y476" s="5"/>
    </row>
    <row r="477" spans="1:25" ht="13.5" customHeight="1">
      <c r="A477" s="5" t="str">
        <f>_xlfn.XLOOKUP(D477,資料表及主鍵!C:C,資料表及主鍵!A:A)</f>
        <v>(新)</v>
      </c>
      <c r="B477" s="5" t="str">
        <f>_xlfn.XLOOKUP(D477,資料表及主鍵!C:C,資料表及主鍵!B:B)</f>
        <v>信眾牌位資料</v>
      </c>
      <c r="C477" s="5"/>
      <c r="D477" s="5" t="s">
        <v>680</v>
      </c>
      <c r="E477" s="5" t="s">
        <v>712</v>
      </c>
      <c r="F477" s="5" t="s">
        <v>221</v>
      </c>
      <c r="G477" s="5">
        <v>100</v>
      </c>
      <c r="H477" s="5" t="s">
        <v>204</v>
      </c>
      <c r="I477" s="5"/>
      <c r="J477" s="5"/>
      <c r="K477" s="5"/>
      <c r="L477" s="5"/>
      <c r="M477" s="5"/>
      <c r="N477" s="5"/>
      <c r="O477" s="5"/>
      <c r="Y477" s="5"/>
    </row>
    <row r="478" spans="1:25" ht="13.5" customHeight="1">
      <c r="A478" s="5" t="str">
        <f>_xlfn.XLOOKUP(D478,資料表及主鍵!C:C,資料表及主鍵!A:A)</f>
        <v>(新)</v>
      </c>
      <c r="B478" s="5" t="str">
        <f>_xlfn.XLOOKUP(D478,資料表及主鍵!C:C,資料表及主鍵!B:B)</f>
        <v>信眾牌位資料</v>
      </c>
      <c r="C478" s="5"/>
      <c r="D478" s="5" t="s">
        <v>680</v>
      </c>
      <c r="E478" s="5" t="s">
        <v>470</v>
      </c>
      <c r="F478" s="5" t="s">
        <v>221</v>
      </c>
      <c r="G478" s="5" t="s">
        <v>222</v>
      </c>
      <c r="H478" s="5" t="s">
        <v>204</v>
      </c>
      <c r="I478" s="5"/>
      <c r="J478" s="5"/>
      <c r="K478" s="5"/>
      <c r="L478" s="5"/>
      <c r="M478" s="5"/>
      <c r="N478" s="5"/>
      <c r="O478" s="5"/>
      <c r="Y478" s="5"/>
    </row>
    <row r="479" spans="1:25" ht="13.5" customHeight="1">
      <c r="A479" s="5" t="str">
        <f>_xlfn.XLOOKUP(D479,資料表及主鍵!C:C,資料表及主鍵!A:A)</f>
        <v>(新)</v>
      </c>
      <c r="B479" s="5" t="str">
        <f>_xlfn.XLOOKUP(D479,資料表及主鍵!C:C,資料表及主鍵!B:B)</f>
        <v>匯款沖帳表</v>
      </c>
      <c r="C479" s="5"/>
      <c r="D479" s="5" t="s">
        <v>682</v>
      </c>
      <c r="E479" s="5" t="s">
        <v>725</v>
      </c>
      <c r="F479" s="5" t="s">
        <v>199</v>
      </c>
      <c r="G479" s="5"/>
      <c r="H479" s="5" t="s">
        <v>200</v>
      </c>
      <c r="I479" s="5"/>
      <c r="J479" s="5"/>
      <c r="K479" s="5"/>
      <c r="L479" s="5"/>
      <c r="M479" s="5"/>
      <c r="N479" s="5"/>
      <c r="O479" s="5"/>
      <c r="Y479" s="5"/>
    </row>
    <row r="480" spans="1:25" ht="13.5" customHeight="1">
      <c r="A480" s="5" t="str">
        <f>_xlfn.XLOOKUP(D480,資料表及主鍵!C:C,資料表及主鍵!A:A)</f>
        <v>(新)</v>
      </c>
      <c r="B480" s="5" t="str">
        <f>_xlfn.XLOOKUP(D480,資料表及主鍵!C:C,資料表及主鍵!B:B)</f>
        <v>匯款沖帳表</v>
      </c>
      <c r="C480" s="5"/>
      <c r="D480" s="5" t="s">
        <v>682</v>
      </c>
      <c r="E480" s="5" t="s">
        <v>229</v>
      </c>
      <c r="F480" s="5" t="s">
        <v>199</v>
      </c>
      <c r="G480" s="5"/>
      <c r="H480" s="5" t="s">
        <v>204</v>
      </c>
      <c r="I480" s="5"/>
      <c r="J480" s="5"/>
      <c r="K480" s="5"/>
      <c r="L480" s="5"/>
      <c r="M480" s="5"/>
      <c r="N480" s="5"/>
      <c r="O480" s="5"/>
      <c r="Y480" s="5"/>
    </row>
    <row r="481" spans="1:25" ht="13.5" customHeight="1">
      <c r="A481" s="5" t="str">
        <f>_xlfn.XLOOKUP(D481,資料表及主鍵!C:C,資料表及主鍵!A:A)</f>
        <v>(新)</v>
      </c>
      <c r="B481" s="5" t="str">
        <f>_xlfn.XLOOKUP(D481,資料表及主鍵!C:C,資料表及主鍵!B:B)</f>
        <v>匯款沖帳表</v>
      </c>
      <c r="C481" s="5"/>
      <c r="D481" s="5" t="s">
        <v>682</v>
      </c>
      <c r="E481" s="5" t="s">
        <v>724</v>
      </c>
      <c r="F481" s="5" t="s">
        <v>221</v>
      </c>
      <c r="G481" s="5">
        <v>50</v>
      </c>
      <c r="H481" s="5" t="s">
        <v>204</v>
      </c>
      <c r="I481" s="5"/>
      <c r="J481" s="5"/>
      <c r="K481" s="5"/>
      <c r="L481" s="5"/>
      <c r="M481" s="5"/>
      <c r="N481" s="5"/>
      <c r="O481" s="5"/>
      <c r="Y481" s="5"/>
    </row>
    <row r="482" spans="1:25" ht="13.5" customHeight="1">
      <c r="A482" s="5" t="str">
        <f>_xlfn.XLOOKUP(D482,資料表及主鍵!C:C,資料表及主鍵!A:A)</f>
        <v>(新)</v>
      </c>
      <c r="B482" s="5" t="str">
        <f>_xlfn.XLOOKUP(D482,資料表及主鍵!C:C,資料表及主鍵!B:B)</f>
        <v>匯款沖帳表</v>
      </c>
      <c r="C482" s="5"/>
      <c r="D482" s="5" t="s">
        <v>682</v>
      </c>
      <c r="E482" s="5" t="s">
        <v>334</v>
      </c>
      <c r="F482" s="5" t="s">
        <v>221</v>
      </c>
      <c r="G482" s="5">
        <v>30</v>
      </c>
      <c r="H482" s="5" t="s">
        <v>204</v>
      </c>
      <c r="I482" s="5"/>
      <c r="J482" s="5"/>
      <c r="K482" s="5"/>
      <c r="L482" s="5"/>
      <c r="M482" s="5"/>
      <c r="N482" s="5"/>
      <c r="O482" s="5"/>
      <c r="Y482" s="5"/>
    </row>
    <row r="483" spans="1:25" ht="13.5" customHeight="1">
      <c r="A483" s="5" t="str">
        <f>_xlfn.XLOOKUP(D483,資料表及主鍵!C:C,資料表及主鍵!A:A)</f>
        <v>(新)</v>
      </c>
      <c r="B483" s="5" t="str">
        <f>_xlfn.XLOOKUP(D483,資料表及主鍵!C:C,資料表及主鍵!B:B)</f>
        <v>匯款沖帳表</v>
      </c>
      <c r="C483" s="5"/>
      <c r="D483" s="5" t="s">
        <v>682</v>
      </c>
      <c r="E483" s="5" t="s">
        <v>726</v>
      </c>
      <c r="F483" s="5" t="s">
        <v>221</v>
      </c>
      <c r="G483" s="5">
        <v>20</v>
      </c>
      <c r="H483" s="5" t="s">
        <v>204</v>
      </c>
      <c r="I483" s="5"/>
      <c r="J483" s="5"/>
      <c r="K483" s="5"/>
      <c r="L483" s="5"/>
      <c r="M483" s="5"/>
      <c r="N483" s="5"/>
      <c r="O483" s="5"/>
      <c r="Y483" s="5"/>
    </row>
    <row r="484" spans="1:25" ht="13.5" customHeight="1">
      <c r="A484" s="5" t="str">
        <f>_xlfn.XLOOKUP(D484,資料表及主鍵!C:C,資料表及主鍵!A:A)</f>
        <v>(新)</v>
      </c>
      <c r="B484" s="5" t="str">
        <f>_xlfn.XLOOKUP(D484,資料表及主鍵!C:C,資料表及主鍵!B:B)</f>
        <v>匯款沖帳表</v>
      </c>
      <c r="C484" s="5"/>
      <c r="D484" s="5" t="s">
        <v>682</v>
      </c>
      <c r="E484" s="5" t="s">
        <v>727</v>
      </c>
      <c r="F484" s="5" t="s">
        <v>221</v>
      </c>
      <c r="G484" s="5">
        <v>10</v>
      </c>
      <c r="H484" s="5" t="s">
        <v>204</v>
      </c>
      <c r="I484" s="5"/>
      <c r="J484" s="5"/>
      <c r="K484" s="5"/>
      <c r="L484" s="5"/>
      <c r="M484" s="5"/>
      <c r="N484" s="5"/>
      <c r="O484" s="5"/>
      <c r="Y484" s="5"/>
    </row>
    <row r="485" spans="1:25" ht="13.5" customHeight="1">
      <c r="A485" s="5" t="str">
        <f>_xlfn.XLOOKUP(D485,資料表及主鍵!C:C,資料表及主鍵!A:A)</f>
        <v>(新)</v>
      </c>
      <c r="B485" s="5" t="str">
        <f>_xlfn.XLOOKUP(D485,資料表及主鍵!C:C,資料表及主鍵!B:B)</f>
        <v>匯款沖帳表</v>
      </c>
      <c r="C485" s="5"/>
      <c r="D485" s="5" t="s">
        <v>682</v>
      </c>
      <c r="E485" s="5" t="s">
        <v>728</v>
      </c>
      <c r="F485" s="5" t="s">
        <v>729</v>
      </c>
      <c r="G485" s="5"/>
      <c r="H485" s="5" t="s">
        <v>204</v>
      </c>
      <c r="I485" s="5"/>
      <c r="J485" s="5"/>
      <c r="K485" s="5"/>
      <c r="L485" s="5"/>
      <c r="M485" s="5"/>
      <c r="N485" s="5"/>
      <c r="O485" s="5"/>
      <c r="Y485" s="5"/>
    </row>
    <row r="486" spans="1:25" ht="13.5" customHeight="1">
      <c r="A486" s="5" t="str">
        <f>_xlfn.XLOOKUP(D486,資料表及主鍵!C:C,資料表及主鍵!A:A)</f>
        <v>(新)</v>
      </c>
      <c r="B486" s="5" t="str">
        <f>_xlfn.XLOOKUP(D486,資料表及主鍵!C:C,資料表及主鍵!B:B)</f>
        <v>匯款沖帳表</v>
      </c>
      <c r="C486" s="5"/>
      <c r="D486" s="5" t="s">
        <v>682</v>
      </c>
      <c r="E486" s="5" t="s">
        <v>730</v>
      </c>
      <c r="F486" s="5" t="s">
        <v>221</v>
      </c>
      <c r="G486" s="5">
        <v>10</v>
      </c>
      <c r="H486" s="5" t="s">
        <v>204</v>
      </c>
      <c r="I486" s="5"/>
      <c r="J486" s="5"/>
      <c r="K486" s="5"/>
      <c r="L486" s="5"/>
      <c r="M486" s="5"/>
      <c r="N486" s="5"/>
      <c r="O486" s="5"/>
      <c r="Y486" s="5"/>
    </row>
    <row r="487" spans="1:25" ht="13.5" customHeight="1">
      <c r="A487" s="5" t="str">
        <f>_xlfn.XLOOKUP(D487,資料表及主鍵!C:C,資料表及主鍵!A:A)</f>
        <v>(新)</v>
      </c>
      <c r="B487" s="5" t="str">
        <f>_xlfn.XLOOKUP(D487,資料表及主鍵!C:C,資料表及主鍵!B:B)</f>
        <v>匯款沖帳表</v>
      </c>
      <c r="C487" s="5"/>
      <c r="D487" s="5" t="s">
        <v>682</v>
      </c>
      <c r="E487" s="5" t="s">
        <v>731</v>
      </c>
      <c r="F487" s="5" t="s">
        <v>221</v>
      </c>
      <c r="G487" s="5">
        <v>200</v>
      </c>
      <c r="H487" s="5" t="s">
        <v>204</v>
      </c>
      <c r="I487" s="5"/>
      <c r="J487" s="5"/>
      <c r="K487" s="5"/>
      <c r="L487" s="5"/>
      <c r="M487" s="5"/>
      <c r="N487" s="5"/>
      <c r="O487" s="5"/>
      <c r="Y487" s="5"/>
    </row>
    <row r="488" spans="1:25" ht="13.5" customHeight="1">
      <c r="A488" s="5" t="str">
        <f>_xlfn.XLOOKUP(D488,資料表及主鍵!C:C,資料表及主鍵!A:A)</f>
        <v>(新)</v>
      </c>
      <c r="B488" s="5" t="str">
        <f>_xlfn.XLOOKUP(D488,資料表及主鍵!C:C,資料表及主鍵!B:B)</f>
        <v>匯款沖帳表</v>
      </c>
      <c r="C488" s="5"/>
      <c r="D488" s="5" t="s">
        <v>682</v>
      </c>
      <c r="E488" s="5" t="s">
        <v>732</v>
      </c>
      <c r="F488" s="5" t="s">
        <v>221</v>
      </c>
      <c r="G488" s="5">
        <v>200</v>
      </c>
      <c r="H488" s="5" t="s">
        <v>204</v>
      </c>
      <c r="I488" s="5"/>
      <c r="J488" s="5"/>
      <c r="K488" s="5"/>
      <c r="L488" s="5"/>
      <c r="M488" s="5"/>
      <c r="N488" s="5"/>
      <c r="O488" s="5"/>
      <c r="Y488" s="5"/>
    </row>
    <row r="489" spans="1:25" ht="13.5" customHeight="1">
      <c r="A489" s="5" t="str">
        <f>_xlfn.XLOOKUP(D489,資料表及主鍵!C:C,資料表及主鍵!A:A)</f>
        <v>(新)</v>
      </c>
      <c r="B489" s="5" t="str">
        <f>_xlfn.XLOOKUP(D489,資料表及主鍵!C:C,資料表及主鍵!B:B)</f>
        <v>匯款沖帳表</v>
      </c>
      <c r="C489" s="5"/>
      <c r="D489" s="5" t="s">
        <v>682</v>
      </c>
      <c r="E489" s="5" t="s">
        <v>319</v>
      </c>
      <c r="F489" s="5" t="s">
        <v>221</v>
      </c>
      <c r="G489" s="5">
        <v>20</v>
      </c>
      <c r="H489" s="5" t="s">
        <v>204</v>
      </c>
      <c r="I489" s="5"/>
      <c r="J489" s="5"/>
      <c r="K489" s="5"/>
      <c r="L489" s="5"/>
      <c r="M489" s="5"/>
      <c r="N489" s="5"/>
      <c r="O489" s="5"/>
      <c r="Y489" s="5"/>
    </row>
    <row r="490" spans="1:25" ht="13.5" customHeight="1">
      <c r="A490" s="5" t="str">
        <f>_xlfn.XLOOKUP(D490,資料表及主鍵!C:C,資料表及主鍵!A:A)</f>
        <v>(新)</v>
      </c>
      <c r="B490" s="5" t="str">
        <f>_xlfn.XLOOKUP(D490,資料表及主鍵!C:C,資料表及主鍵!B:B)</f>
        <v>匯款沖帳表</v>
      </c>
      <c r="C490" s="5"/>
      <c r="D490" s="5" t="s">
        <v>682</v>
      </c>
      <c r="E490" s="5" t="s">
        <v>733</v>
      </c>
      <c r="F490" s="5" t="s">
        <v>203</v>
      </c>
      <c r="G490" s="5"/>
      <c r="H490" s="5" t="s">
        <v>204</v>
      </c>
      <c r="I490" s="5"/>
      <c r="J490" s="5"/>
      <c r="K490" s="5"/>
      <c r="L490" s="5"/>
      <c r="M490" s="5"/>
      <c r="N490" s="5"/>
      <c r="O490" s="5"/>
      <c r="Y490" s="5"/>
    </row>
    <row r="491" spans="1:25" ht="13.5" customHeight="1">
      <c r="A491" s="5" t="str">
        <f>_xlfn.XLOOKUP(D491,資料表及主鍵!C:C,資料表及主鍵!A:A)</f>
        <v>(新)</v>
      </c>
      <c r="B491" s="5" t="str">
        <f>_xlfn.XLOOKUP(D491,資料表及主鍵!C:C,資料表及主鍵!B:B)</f>
        <v>匯款沖帳表</v>
      </c>
      <c r="C491" s="5"/>
      <c r="D491" s="5" t="s">
        <v>682</v>
      </c>
      <c r="E491" s="5" t="s">
        <v>734</v>
      </c>
      <c r="F491" s="5" t="s">
        <v>199</v>
      </c>
      <c r="G491" s="5"/>
      <c r="H491" s="5" t="s">
        <v>204</v>
      </c>
      <c r="I491" s="5"/>
      <c r="J491" s="5"/>
      <c r="K491" s="5"/>
      <c r="L491" s="5"/>
      <c r="M491" s="5"/>
      <c r="N491" s="5"/>
      <c r="O491" s="5"/>
      <c r="Y491" s="5"/>
    </row>
    <row r="492" spans="1:25" ht="13.5" customHeight="1">
      <c r="A492" s="5" t="str">
        <f>_xlfn.XLOOKUP(D492,資料表及主鍵!C:C,資料表及主鍵!A:A)</f>
        <v>(新)</v>
      </c>
      <c r="B492" s="5" t="str">
        <f>_xlfn.XLOOKUP(D492,資料表及主鍵!C:C,資料表及主鍵!B:B)</f>
        <v>匯款沖帳表</v>
      </c>
      <c r="C492" s="5"/>
      <c r="D492" s="5" t="s">
        <v>682</v>
      </c>
      <c r="E492" s="5" t="s">
        <v>375</v>
      </c>
      <c r="F492" s="5" t="s">
        <v>199</v>
      </c>
      <c r="G492" s="5"/>
      <c r="H492" s="5" t="s">
        <v>204</v>
      </c>
      <c r="I492" s="5"/>
      <c r="J492" s="5"/>
      <c r="K492" s="5"/>
      <c r="L492" s="5"/>
      <c r="M492" s="5"/>
      <c r="N492" s="5"/>
      <c r="O492" s="5"/>
      <c r="Y492" s="5"/>
    </row>
    <row r="493" spans="1:25" ht="13.5" customHeight="1">
      <c r="A493" s="5" t="str">
        <f>_xlfn.XLOOKUP(D493,資料表及主鍵!C:C,資料表及主鍵!A:A)</f>
        <v>(新)</v>
      </c>
      <c r="B493" s="5" t="str">
        <f>_xlfn.XLOOKUP(D493,資料表及主鍵!C:C,資料表及主鍵!B:B)</f>
        <v>匯款沖帳表</v>
      </c>
      <c r="C493" s="5"/>
      <c r="D493" s="5" t="s">
        <v>682</v>
      </c>
      <c r="E493" s="5" t="s">
        <v>735</v>
      </c>
      <c r="F493" s="5" t="s">
        <v>199</v>
      </c>
      <c r="G493" s="5"/>
      <c r="H493" s="5" t="s">
        <v>204</v>
      </c>
      <c r="I493" s="5"/>
      <c r="J493" s="5"/>
      <c r="K493" s="5"/>
      <c r="L493" s="5"/>
      <c r="M493" s="5"/>
      <c r="N493" s="5"/>
      <c r="O493" s="5"/>
      <c r="Y493" s="5"/>
    </row>
    <row r="494" spans="1:25" ht="13.5" customHeight="1">
      <c r="A494" s="5" t="str">
        <f>_xlfn.XLOOKUP(D494,資料表及主鍵!C:C,資料表及主鍵!A:A)</f>
        <v>(新)</v>
      </c>
      <c r="B494" s="5" t="str">
        <f>_xlfn.XLOOKUP(D494,資料表及主鍵!C:C,資料表及主鍵!B:B)</f>
        <v>匯款沖帳表</v>
      </c>
      <c r="C494" s="5"/>
      <c r="D494" s="5" t="s">
        <v>682</v>
      </c>
      <c r="E494" s="5" t="s">
        <v>429</v>
      </c>
      <c r="F494" s="5" t="s">
        <v>203</v>
      </c>
      <c r="G494" s="5"/>
      <c r="H494" s="5" t="s">
        <v>204</v>
      </c>
      <c r="I494" s="5"/>
      <c r="J494" s="5"/>
      <c r="K494" s="5"/>
      <c r="L494" s="5"/>
      <c r="M494" s="5"/>
      <c r="N494" s="5"/>
      <c r="O494" s="5"/>
      <c r="Y494" s="5"/>
    </row>
    <row r="495" spans="1:25" ht="13.5" customHeight="1">
      <c r="A495" s="5" t="str">
        <f>_xlfn.XLOOKUP(D495,資料表及主鍵!C:C,資料表及主鍵!A:A)</f>
        <v>(新)</v>
      </c>
      <c r="B495" s="5" t="str">
        <f>_xlfn.XLOOKUP(D495,資料表及主鍵!C:C,資料表及主鍵!B:B)</f>
        <v>匯款沖帳表</v>
      </c>
      <c r="C495" s="5"/>
      <c r="D495" s="5" t="s">
        <v>682</v>
      </c>
      <c r="E495" s="5" t="s">
        <v>736</v>
      </c>
      <c r="F495" s="5" t="s">
        <v>729</v>
      </c>
      <c r="G495" s="5"/>
      <c r="H495" s="5" t="s">
        <v>204</v>
      </c>
      <c r="I495" s="5"/>
      <c r="J495" s="5"/>
      <c r="K495" s="5"/>
      <c r="L495" s="5"/>
      <c r="M495" s="5"/>
      <c r="N495" s="5"/>
      <c r="O495" s="5"/>
      <c r="Y495" s="5"/>
    </row>
    <row r="496" spans="1:25" ht="13.5" customHeight="1">
      <c r="A496" s="5" t="str">
        <f>_xlfn.XLOOKUP(D496,資料表及主鍵!C:C,資料表及主鍵!A:A)</f>
        <v>(新)</v>
      </c>
      <c r="B496" s="5" t="str">
        <f>_xlfn.XLOOKUP(D496,資料表及主鍵!C:C,資料表及主鍵!B:B)</f>
        <v>匯款沖帳表</v>
      </c>
      <c r="C496" s="5"/>
      <c r="D496" s="5" t="s">
        <v>682</v>
      </c>
      <c r="E496" s="5" t="s">
        <v>737</v>
      </c>
      <c r="F496" s="5" t="s">
        <v>221</v>
      </c>
      <c r="G496" s="5">
        <v>200</v>
      </c>
      <c r="H496" s="5" t="s">
        <v>204</v>
      </c>
      <c r="I496" s="5"/>
      <c r="J496" s="5"/>
      <c r="K496" s="5"/>
      <c r="L496" s="5"/>
      <c r="M496" s="5"/>
      <c r="N496" s="5"/>
      <c r="O496" s="5"/>
      <c r="Y496" s="5"/>
    </row>
    <row r="497" spans="1:25" ht="13.5" customHeight="1">
      <c r="A497" s="5" t="str">
        <f>_xlfn.XLOOKUP(D497,資料表及主鍵!C:C,資料表及主鍵!A:A)</f>
        <v>(新)</v>
      </c>
      <c r="B497" s="5" t="str">
        <f>_xlfn.XLOOKUP(D497,資料表及主鍵!C:C,資料表及主鍵!B:B)</f>
        <v>匯款沖帳表</v>
      </c>
      <c r="C497" s="5"/>
      <c r="D497" s="5" t="s">
        <v>682</v>
      </c>
      <c r="E497" s="5" t="s">
        <v>738</v>
      </c>
      <c r="F497" s="5" t="s">
        <v>221</v>
      </c>
      <c r="G497" s="5">
        <v>20</v>
      </c>
      <c r="H497" s="5" t="s">
        <v>204</v>
      </c>
      <c r="I497" s="5"/>
      <c r="J497" s="5"/>
      <c r="K497" s="5"/>
      <c r="L497" s="5"/>
      <c r="M497" s="5"/>
      <c r="N497" s="5"/>
      <c r="O497" s="5"/>
      <c r="Y497" s="5"/>
    </row>
    <row r="498" spans="1:25" ht="13.5" customHeight="1">
      <c r="A498" s="5" t="str">
        <f>_xlfn.XLOOKUP(D498,資料表及主鍵!C:C,資料表及主鍵!A:A)</f>
        <v>(新)</v>
      </c>
      <c r="B498" s="5" t="str">
        <f>_xlfn.XLOOKUP(D498,資料表及主鍵!C:C,資料表及主鍵!B:B)</f>
        <v>匯款沖帳表</v>
      </c>
      <c r="C498" s="5"/>
      <c r="D498" s="5" t="s">
        <v>682</v>
      </c>
      <c r="E498" s="5" t="s">
        <v>739</v>
      </c>
      <c r="F498" s="5" t="s">
        <v>199</v>
      </c>
      <c r="G498" s="5"/>
      <c r="H498" s="5" t="s">
        <v>204</v>
      </c>
      <c r="I498" s="5"/>
      <c r="J498" s="5"/>
      <c r="K498" s="5"/>
      <c r="L498" s="5"/>
      <c r="M498" s="5"/>
      <c r="N498" s="5"/>
      <c r="O498" s="5"/>
      <c r="Y498" s="5"/>
    </row>
    <row r="499" spans="1:25" ht="13.5" customHeight="1">
      <c r="A499" s="5" t="str">
        <f>_xlfn.XLOOKUP(D499,資料表及主鍵!C:C,資料表及主鍵!A:A)</f>
        <v>(新)</v>
      </c>
      <c r="B499" s="5" t="str">
        <f>_xlfn.XLOOKUP(D499,資料表及主鍵!C:C,資料表及主鍵!B:B)</f>
        <v>匯款沖帳表</v>
      </c>
      <c r="C499" s="5"/>
      <c r="D499" s="5" t="s">
        <v>682</v>
      </c>
      <c r="E499" s="5" t="s">
        <v>740</v>
      </c>
      <c r="F499" s="5" t="s">
        <v>199</v>
      </c>
      <c r="G499" s="5"/>
      <c r="H499" s="5" t="s">
        <v>204</v>
      </c>
      <c r="I499" s="5"/>
      <c r="J499" s="5"/>
      <c r="K499" s="5"/>
      <c r="L499" s="5"/>
      <c r="M499" s="5"/>
      <c r="N499" s="5"/>
      <c r="O499" s="5"/>
      <c r="Y499" s="5"/>
    </row>
    <row r="500" spans="1:25" ht="13.5" customHeight="1">
      <c r="A500" s="5" t="str">
        <f>_xlfn.XLOOKUP(D500,資料表及主鍵!C:C,資料表及主鍵!A:A)</f>
        <v>(新)</v>
      </c>
      <c r="B500" s="5" t="str">
        <f>_xlfn.XLOOKUP(D500,資料表及主鍵!C:C,資料表及主鍵!B:B)</f>
        <v>匯款沖帳表</v>
      </c>
      <c r="C500" s="5"/>
      <c r="D500" s="5" t="s">
        <v>682</v>
      </c>
      <c r="E500" s="5" t="s">
        <v>741</v>
      </c>
      <c r="F500" s="5" t="s">
        <v>203</v>
      </c>
      <c r="G500" s="5"/>
      <c r="H500" s="5" t="s">
        <v>204</v>
      </c>
      <c r="I500" s="5"/>
      <c r="J500" s="5"/>
      <c r="K500" s="5"/>
      <c r="L500" s="5"/>
      <c r="M500" s="5"/>
      <c r="N500" s="5"/>
      <c r="O500" s="5"/>
      <c r="Y500" s="5"/>
    </row>
    <row r="501" spans="1:25" ht="13.5" customHeight="1">
      <c r="A501" s="5" t="str">
        <f>_xlfn.XLOOKUP(D501,資料表及主鍵!C:C,資料表及主鍵!A:A)</f>
        <v>(新)</v>
      </c>
      <c r="B501" s="5" t="str">
        <f>_xlfn.XLOOKUP(D501,資料表及主鍵!C:C,資料表及主鍵!B:B)</f>
        <v>匯款沖帳表</v>
      </c>
      <c r="C501" s="5"/>
      <c r="D501" s="5" t="s">
        <v>682</v>
      </c>
      <c r="E501" s="5" t="s">
        <v>742</v>
      </c>
      <c r="F501" s="5" t="s">
        <v>221</v>
      </c>
      <c r="G501" s="5">
        <v>200</v>
      </c>
      <c r="H501" s="5" t="s">
        <v>204</v>
      </c>
      <c r="I501" s="5"/>
      <c r="J501" s="5"/>
      <c r="K501" s="5"/>
      <c r="L501" s="5"/>
      <c r="M501" s="5"/>
      <c r="N501" s="5"/>
      <c r="O501" s="5"/>
      <c r="Y501" s="5"/>
    </row>
    <row r="502" spans="1:25" ht="13.5" customHeight="1">
      <c r="A502" s="5" t="str">
        <f>_xlfn.XLOOKUP(D502,資料表及主鍵!C:C,資料表及主鍵!A:A)</f>
        <v>(新)</v>
      </c>
      <c r="B502" s="5" t="str">
        <f>_xlfn.XLOOKUP(D502,資料表及主鍵!C:C,資料表及主鍵!B:B)</f>
        <v>匯款沖帳表</v>
      </c>
      <c r="C502" s="5"/>
      <c r="D502" s="5" t="s">
        <v>682</v>
      </c>
      <c r="E502" s="5" t="s">
        <v>743</v>
      </c>
      <c r="F502" s="5" t="s">
        <v>729</v>
      </c>
      <c r="G502" s="5"/>
      <c r="H502" s="5" t="s">
        <v>204</v>
      </c>
      <c r="I502" s="5"/>
      <c r="J502" s="5"/>
      <c r="K502" s="5"/>
      <c r="L502" s="5"/>
      <c r="M502" s="5"/>
      <c r="N502" s="5"/>
      <c r="O502" s="5"/>
      <c r="Y502" s="5"/>
    </row>
    <row r="503" spans="1:25" ht="13.5" customHeight="1">
      <c r="A503" s="5" t="str">
        <f>_xlfn.XLOOKUP(D503,資料表及主鍵!C:C,資料表及主鍵!A:A)</f>
        <v>(新)</v>
      </c>
      <c r="B503" s="5" t="str">
        <f>_xlfn.XLOOKUP(D503,資料表及主鍵!C:C,資料表及主鍵!B:B)</f>
        <v>匯款沖帳表</v>
      </c>
      <c r="C503" s="5"/>
      <c r="D503" s="5" t="s">
        <v>682</v>
      </c>
      <c r="E503" s="5" t="s">
        <v>744</v>
      </c>
      <c r="F503" s="5" t="s">
        <v>221</v>
      </c>
      <c r="G503" s="5" t="s">
        <v>222</v>
      </c>
      <c r="H503" s="5" t="s">
        <v>204</v>
      </c>
      <c r="I503" s="5"/>
      <c r="J503" s="5"/>
      <c r="K503" s="5"/>
      <c r="L503" s="5"/>
      <c r="M503" s="5"/>
      <c r="N503" s="5"/>
      <c r="O503" s="5"/>
      <c r="Y503" s="5"/>
    </row>
    <row r="504" spans="1:25" ht="13.5" customHeight="1">
      <c r="A504" s="5" t="str">
        <f>_xlfn.XLOOKUP(D504,資料表及主鍵!C:C,資料表及主鍵!A:A)</f>
        <v>(新)</v>
      </c>
      <c r="B504" s="5" t="str">
        <f>_xlfn.XLOOKUP(D504,資料表及主鍵!C:C,資料表及主鍵!B:B)</f>
        <v>匯款沖帳表</v>
      </c>
      <c r="C504" s="5"/>
      <c r="D504" s="5" t="s">
        <v>682</v>
      </c>
      <c r="E504" s="5" t="s">
        <v>745</v>
      </c>
      <c r="F504" s="5" t="s">
        <v>199</v>
      </c>
      <c r="G504" s="5"/>
      <c r="H504" s="5" t="s">
        <v>204</v>
      </c>
      <c r="I504" s="5"/>
      <c r="J504" s="5"/>
      <c r="K504" s="5"/>
      <c r="L504" s="5"/>
      <c r="M504" s="5"/>
      <c r="N504" s="5"/>
      <c r="O504" s="5"/>
      <c r="Y504" s="5"/>
    </row>
    <row r="505" spans="1:25" ht="13.5" customHeight="1">
      <c r="A505" s="5" t="str">
        <f>_xlfn.XLOOKUP(D505,資料表及主鍵!C:C,資料表及主鍵!A:A)</f>
        <v>(新)</v>
      </c>
      <c r="B505" s="5" t="str">
        <f>_xlfn.XLOOKUP(D505,資料表及主鍵!C:C,資料表及主鍵!B:B)</f>
        <v>匯款沖帳表</v>
      </c>
      <c r="C505" s="5"/>
      <c r="D505" s="5" t="s">
        <v>682</v>
      </c>
      <c r="E505" s="5" t="s">
        <v>746</v>
      </c>
      <c r="F505" s="5" t="s">
        <v>199</v>
      </c>
      <c r="G505" s="5"/>
      <c r="H505" s="5" t="s">
        <v>204</v>
      </c>
      <c r="I505" s="5"/>
      <c r="J505" s="5"/>
      <c r="K505" s="5"/>
      <c r="L505" s="5"/>
      <c r="M505" s="5"/>
      <c r="N505" s="5"/>
      <c r="O505" s="5"/>
      <c r="Y505" s="5"/>
    </row>
    <row r="506" spans="1:25" ht="13.5" customHeight="1">
      <c r="A506" s="5" t="str">
        <f>_xlfn.XLOOKUP(D506,資料表及主鍵!C:C,資料表及主鍵!A:A)</f>
        <v>(新)</v>
      </c>
      <c r="B506" s="5" t="str">
        <f>_xlfn.XLOOKUP(D506,資料表及主鍵!C:C,資料表及主鍵!B:B)</f>
        <v>疏文資料表</v>
      </c>
      <c r="C506" s="5"/>
      <c r="D506" s="5" t="s">
        <v>681</v>
      </c>
      <c r="E506" s="5" t="s">
        <v>189</v>
      </c>
      <c r="F506" s="5" t="s">
        <v>199</v>
      </c>
      <c r="G506" s="5"/>
      <c r="H506" s="5" t="s">
        <v>200</v>
      </c>
      <c r="I506" s="5"/>
      <c r="J506" s="5"/>
      <c r="K506" s="5"/>
      <c r="L506" s="5"/>
      <c r="M506" s="5"/>
      <c r="N506" s="5"/>
      <c r="O506" s="5"/>
      <c r="Y506" s="5"/>
    </row>
    <row r="507" spans="1:25" ht="13.5" customHeight="1">
      <c r="A507" s="5" t="str">
        <f>_xlfn.XLOOKUP(D507,資料表及主鍵!C:C,資料表及主鍵!A:A)</f>
        <v>(新)</v>
      </c>
      <c r="B507" s="5" t="str">
        <f>_xlfn.XLOOKUP(D507,資料表及主鍵!C:C,資料表及主鍵!B:B)</f>
        <v>疏文資料表</v>
      </c>
      <c r="C507" s="5"/>
      <c r="D507" s="5" t="s">
        <v>681</v>
      </c>
      <c r="E507" s="5" t="s">
        <v>719</v>
      </c>
      <c r="F507" s="5" t="s">
        <v>199</v>
      </c>
      <c r="G507" s="5"/>
      <c r="H507" s="5" t="s">
        <v>200</v>
      </c>
      <c r="I507" s="5"/>
      <c r="J507" s="5"/>
      <c r="K507" s="5"/>
      <c r="L507" s="5"/>
      <c r="M507" s="5"/>
      <c r="N507" s="5"/>
      <c r="O507" s="5"/>
      <c r="Y507" s="5"/>
    </row>
    <row r="508" spans="1:25" ht="13.5" customHeight="1">
      <c r="A508" s="5" t="str">
        <f>_xlfn.XLOOKUP(D508,資料表及主鍵!C:C,資料表及主鍵!A:A)</f>
        <v>(新)</v>
      </c>
      <c r="B508" s="5" t="str">
        <f>_xlfn.XLOOKUP(D508,資料表及主鍵!C:C,資料表及主鍵!B:B)</f>
        <v>疏文資料表</v>
      </c>
      <c r="C508" s="5"/>
      <c r="D508" s="5" t="s">
        <v>681</v>
      </c>
      <c r="E508" s="5" t="s">
        <v>720</v>
      </c>
      <c r="F508" s="5" t="s">
        <v>718</v>
      </c>
      <c r="G508" s="5"/>
      <c r="H508" s="5" t="s">
        <v>200</v>
      </c>
      <c r="I508" s="5"/>
      <c r="J508" s="5"/>
      <c r="K508" s="5"/>
      <c r="L508" s="5"/>
      <c r="M508" s="5"/>
      <c r="N508" s="5"/>
      <c r="O508" s="5"/>
      <c r="Y508" s="5"/>
    </row>
    <row r="509" spans="1:25" ht="13.5" customHeight="1">
      <c r="A509" s="5" t="str">
        <f>_xlfn.XLOOKUP(D509,資料表及主鍵!C:C,資料表及主鍵!A:A)</f>
        <v>(新)</v>
      </c>
      <c r="B509" s="5" t="str">
        <f>_xlfn.XLOOKUP(D509,資料表及主鍵!C:C,資料表及主鍵!B:B)</f>
        <v>疏文資料表</v>
      </c>
      <c r="C509" s="5"/>
      <c r="D509" s="5" t="s">
        <v>681</v>
      </c>
      <c r="E509" s="5" t="s">
        <v>717</v>
      </c>
      <c r="F509" s="5" t="s">
        <v>718</v>
      </c>
      <c r="G509" s="5"/>
      <c r="H509" s="5" t="s">
        <v>200</v>
      </c>
      <c r="I509" s="5"/>
      <c r="J509" s="5"/>
      <c r="K509" s="5"/>
      <c r="L509" s="5"/>
      <c r="M509" s="5"/>
      <c r="N509" s="5"/>
      <c r="O509" s="5"/>
      <c r="Y509" s="5"/>
    </row>
    <row r="510" spans="1:25" ht="13.5" customHeight="1">
      <c r="A510" s="5" t="str">
        <f>_xlfn.XLOOKUP(D510,資料表及主鍵!C:C,資料表及主鍵!A:A)</f>
        <v>(新)</v>
      </c>
      <c r="B510" s="5" t="str">
        <f>_xlfn.XLOOKUP(D510,資料表及主鍵!C:C,資料表及主鍵!B:B)</f>
        <v>疏文資料表</v>
      </c>
      <c r="C510" s="5"/>
      <c r="D510" s="5" t="s">
        <v>681</v>
      </c>
      <c r="E510" s="5" t="s">
        <v>721</v>
      </c>
      <c r="F510" s="5" t="s">
        <v>221</v>
      </c>
      <c r="G510" s="5" t="s">
        <v>222</v>
      </c>
      <c r="H510" s="5" t="s">
        <v>204</v>
      </c>
      <c r="I510" s="5"/>
      <c r="J510" s="5"/>
      <c r="K510" s="5"/>
      <c r="L510" s="5"/>
      <c r="M510" s="5"/>
      <c r="N510" s="5"/>
      <c r="O510" s="5"/>
      <c r="Y510" s="5"/>
    </row>
    <row r="511" spans="1:25" ht="13.5" customHeight="1">
      <c r="A511" s="5" t="str">
        <f>_xlfn.XLOOKUP(D511,資料表及主鍵!C:C,資料表及主鍵!A:A)</f>
        <v>(新)</v>
      </c>
      <c r="B511" s="5" t="str">
        <f>_xlfn.XLOOKUP(D511,資料表及主鍵!C:C,資料表及主鍵!B:B)</f>
        <v>疏文資料表</v>
      </c>
      <c r="C511" s="5"/>
      <c r="D511" s="5" t="s">
        <v>681</v>
      </c>
      <c r="E511" s="5" t="s">
        <v>722</v>
      </c>
      <c r="F511" s="5" t="s">
        <v>276</v>
      </c>
      <c r="G511" s="5"/>
      <c r="H511" s="5" t="s">
        <v>200</v>
      </c>
      <c r="I511" s="5"/>
      <c r="J511" s="5"/>
      <c r="K511" s="5"/>
      <c r="L511" s="5"/>
      <c r="M511" s="5"/>
      <c r="N511" s="5"/>
      <c r="O511" s="5"/>
      <c r="Y511" s="5"/>
    </row>
    <row r="512" spans="1:25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Y512" s="5"/>
    </row>
    <row r="513" spans="1:25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Y513" s="5"/>
    </row>
    <row r="514" spans="1:25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Y514" s="5"/>
    </row>
    <row r="515" spans="1:25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Y515" s="5"/>
    </row>
    <row r="516" spans="1:25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Y516" s="5"/>
    </row>
    <row r="517" spans="1:25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Y517" s="5"/>
    </row>
    <row r="518" spans="1:25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Y518" s="5"/>
    </row>
    <row r="519" spans="1:25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Y519" s="5"/>
    </row>
    <row r="520" spans="1:25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Y520" s="5"/>
    </row>
    <row r="521" spans="1:25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Y521" s="5"/>
    </row>
    <row r="522" spans="1:25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Y522" s="5"/>
    </row>
    <row r="523" spans="1:25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Y523" s="5"/>
    </row>
    <row r="524" spans="1:25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Y524" s="5"/>
    </row>
    <row r="525" spans="1:25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Y525" s="5"/>
    </row>
    <row r="526" spans="1:25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Y526" s="5"/>
    </row>
    <row r="527" spans="1:25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Y527" s="5"/>
    </row>
    <row r="528" spans="1:25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Y528" s="5"/>
    </row>
    <row r="529" spans="1:25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Y529" s="5"/>
    </row>
    <row r="530" spans="1:25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Y530" s="5"/>
    </row>
    <row r="531" spans="1:25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Y531" s="5"/>
    </row>
    <row r="532" spans="1:25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Y532" s="5"/>
    </row>
    <row r="533" spans="1:25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Y533" s="5"/>
    </row>
    <row r="534" spans="1:25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Y534" s="5"/>
    </row>
    <row r="535" spans="1:25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Y535" s="5"/>
    </row>
    <row r="536" spans="1:25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Y536" s="5"/>
    </row>
    <row r="537" spans="1:25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Y537" s="5"/>
    </row>
    <row r="538" spans="1:25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Y538" s="5"/>
    </row>
    <row r="539" spans="1:25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Y539" s="5"/>
    </row>
    <row r="540" spans="1:25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Y540" s="5"/>
    </row>
    <row r="541" spans="1:25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Y541" s="5"/>
    </row>
    <row r="542" spans="1:25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Y542" s="5"/>
    </row>
    <row r="543" spans="1:25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Y543" s="5"/>
    </row>
    <row r="544" spans="1:25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Y544" s="5"/>
    </row>
    <row r="545" spans="1:25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Y545" s="5"/>
    </row>
    <row r="546" spans="1:25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Y546" s="5"/>
    </row>
    <row r="547" spans="1:25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Y547" s="5"/>
    </row>
    <row r="548" spans="1:25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Y548" s="5"/>
    </row>
    <row r="549" spans="1:25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Y549" s="5"/>
    </row>
    <row r="550" spans="1:25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Y550" s="5"/>
    </row>
    <row r="551" spans="1:25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Y551" s="5"/>
    </row>
    <row r="552" spans="1:25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Y552" s="5"/>
    </row>
    <row r="553" spans="1:25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Y553" s="5"/>
    </row>
    <row r="554" spans="1:25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Y554" s="5"/>
    </row>
    <row r="555" spans="1:25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Y555" s="5"/>
    </row>
    <row r="556" spans="1:25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Y556" s="5"/>
    </row>
    <row r="557" spans="1:25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Y557" s="5"/>
    </row>
    <row r="558" spans="1:25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Y558" s="5"/>
    </row>
    <row r="559" spans="1:25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Y559" s="5"/>
    </row>
    <row r="560" spans="1:25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Y560" s="5"/>
    </row>
    <row r="561" spans="1:25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Y561" s="5"/>
    </row>
    <row r="562" spans="1:25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Y562" s="5"/>
    </row>
    <row r="563" spans="1:25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Y563" s="5"/>
    </row>
    <row r="564" spans="1:25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Y564" s="5"/>
    </row>
    <row r="565" spans="1:25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Y565" s="5"/>
    </row>
    <row r="566" spans="1:25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Y566" s="5"/>
    </row>
    <row r="567" spans="1:25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Y567" s="5"/>
    </row>
    <row r="568" spans="1:25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Y568" s="5"/>
    </row>
    <row r="569" spans="1:25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Y569" s="5"/>
    </row>
    <row r="570" spans="1:25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Y570" s="5"/>
    </row>
    <row r="571" spans="1:25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Y571" s="5"/>
    </row>
    <row r="572" spans="1:25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Y572" s="5"/>
    </row>
    <row r="573" spans="1:25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Y573" s="5"/>
    </row>
    <row r="574" spans="1:25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Y574" s="5"/>
    </row>
    <row r="575" spans="1:25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Y575" s="5"/>
    </row>
    <row r="576" spans="1:25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Y576" s="5"/>
    </row>
    <row r="577" spans="1:25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Y577" s="5"/>
    </row>
    <row r="578" spans="1:25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Y578" s="5"/>
    </row>
    <row r="579" spans="1:25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Y579" s="5"/>
    </row>
    <row r="580" spans="1:25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Y580" s="5"/>
    </row>
    <row r="581" spans="1:25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Y581" s="5"/>
    </row>
    <row r="582" spans="1:25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Y582" s="5"/>
    </row>
    <row r="583" spans="1:25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Y583" s="5"/>
    </row>
    <row r="584" spans="1:25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Y584" s="5"/>
    </row>
    <row r="585" spans="1:25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Y585" s="5"/>
    </row>
    <row r="586" spans="1:25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Y586" s="5"/>
    </row>
    <row r="587" spans="1:25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Y587" s="5"/>
    </row>
    <row r="588" spans="1:25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Y588" s="5"/>
    </row>
    <row r="589" spans="1:25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Y589" s="5"/>
    </row>
    <row r="590" spans="1:25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Y590" s="5"/>
    </row>
    <row r="591" spans="1:25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Y591" s="5"/>
    </row>
    <row r="592" spans="1:25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Y592" s="5"/>
    </row>
    <row r="593" spans="1:25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Y593" s="5"/>
    </row>
    <row r="594" spans="1:25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Y594" s="5"/>
    </row>
    <row r="595" spans="1:25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Y595" s="5"/>
    </row>
    <row r="596" spans="1:25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Y596" s="5"/>
    </row>
    <row r="597" spans="1:25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Y597" s="5"/>
    </row>
    <row r="598" spans="1:25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Y598" s="5"/>
    </row>
    <row r="599" spans="1:25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Y599" s="5"/>
    </row>
    <row r="600" spans="1:25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Y600" s="5"/>
    </row>
    <row r="601" spans="1:25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Y601" s="5"/>
    </row>
    <row r="602" spans="1:25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Y602" s="5"/>
    </row>
    <row r="603" spans="1:25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Y603" s="5"/>
    </row>
    <row r="604" spans="1:25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Y604" s="5"/>
    </row>
    <row r="605" spans="1:25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Y605" s="5"/>
    </row>
    <row r="606" spans="1:25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Y606" s="5"/>
    </row>
    <row r="607" spans="1:25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Y607" s="5"/>
    </row>
    <row r="608" spans="1:25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Y608" s="5"/>
    </row>
    <row r="609" spans="1:25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Y609" s="5"/>
    </row>
    <row r="610" spans="1:25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Y610" s="5"/>
    </row>
    <row r="611" spans="1:25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Y611" s="5"/>
    </row>
    <row r="612" spans="1:25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Y612" s="5"/>
    </row>
    <row r="613" spans="1:25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Y613" s="5"/>
    </row>
    <row r="614" spans="1:25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Y614" s="5"/>
    </row>
    <row r="615" spans="1:25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Y615" s="5"/>
    </row>
    <row r="616" spans="1:25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Y616" s="5"/>
    </row>
    <row r="617" spans="1:25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Y617" s="5"/>
    </row>
    <row r="618" spans="1:25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Y618" s="5"/>
    </row>
    <row r="619" spans="1:25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Y619" s="5"/>
    </row>
    <row r="620" spans="1:25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Y620" s="5"/>
    </row>
    <row r="621" spans="1:25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Y621" s="5"/>
    </row>
    <row r="622" spans="1:25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Y622" s="5"/>
    </row>
    <row r="623" spans="1:25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Y623" s="5"/>
    </row>
    <row r="624" spans="1:25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Y624" s="5"/>
    </row>
    <row r="625" spans="1:25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Y625" s="5"/>
    </row>
    <row r="626" spans="1:25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Y626" s="5"/>
    </row>
    <row r="627" spans="1:25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Y627" s="5"/>
    </row>
    <row r="628" spans="1:25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Y628" s="5"/>
    </row>
    <row r="629" spans="1:25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Y629" s="5"/>
    </row>
    <row r="630" spans="1:25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Y630" s="5"/>
    </row>
    <row r="631" spans="1:25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Y631" s="5"/>
    </row>
    <row r="632" spans="1:25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Y632" s="5"/>
    </row>
    <row r="633" spans="1:25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Y633" s="5"/>
    </row>
    <row r="634" spans="1:25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Y634" s="5"/>
    </row>
    <row r="635" spans="1:25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Y635" s="5"/>
    </row>
    <row r="636" spans="1:25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Y636" s="5"/>
    </row>
    <row r="637" spans="1:25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Y637" s="5"/>
    </row>
    <row r="638" spans="1:25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Y638" s="5"/>
    </row>
    <row r="639" spans="1:25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Y639" s="5"/>
    </row>
    <row r="640" spans="1:25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Y640" s="5"/>
    </row>
    <row r="641" spans="1:25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Y641" s="5"/>
    </row>
    <row r="642" spans="1:25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Y642" s="5"/>
    </row>
    <row r="643" spans="1:25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Y643" s="5"/>
    </row>
    <row r="644" spans="1:25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Y644" s="5"/>
    </row>
    <row r="645" spans="1:25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Y645" s="5"/>
    </row>
    <row r="646" spans="1:25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Y646" s="5"/>
    </row>
    <row r="647" spans="1:25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Y647" s="5"/>
    </row>
    <row r="648" spans="1:25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Y648" s="5"/>
    </row>
    <row r="649" spans="1:25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Y649" s="5"/>
    </row>
    <row r="650" spans="1:25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Y650" s="5"/>
    </row>
    <row r="651" spans="1:25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Y651" s="5"/>
    </row>
    <row r="652" spans="1:25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Y652" s="5"/>
    </row>
    <row r="653" spans="1:25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Y653" s="5"/>
    </row>
    <row r="654" spans="1:25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Y654" s="5"/>
    </row>
    <row r="655" spans="1:25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Y655" s="5"/>
    </row>
    <row r="656" spans="1:25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Y656" s="5"/>
    </row>
    <row r="657" spans="1:25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Y657" s="5"/>
    </row>
    <row r="658" spans="1:25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Y658" s="5"/>
    </row>
    <row r="659" spans="1:25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Y659" s="5"/>
    </row>
    <row r="660" spans="1:25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Y660" s="5"/>
    </row>
    <row r="661" spans="1:25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Y661" s="5"/>
    </row>
    <row r="662" spans="1:25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Y662" s="5"/>
    </row>
    <row r="663" spans="1:25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Y663" s="5"/>
    </row>
    <row r="664" spans="1:25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Y664" s="5"/>
    </row>
    <row r="665" spans="1:25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Y665" s="5"/>
    </row>
    <row r="666" spans="1:25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Y666" s="5"/>
    </row>
    <row r="667" spans="1:25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Y667" s="5"/>
    </row>
    <row r="668" spans="1:25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Y668" s="5"/>
    </row>
    <row r="669" spans="1:25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Y669" s="5"/>
    </row>
    <row r="670" spans="1:25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Y670" s="5"/>
    </row>
    <row r="671" spans="1:25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Y671" s="5"/>
    </row>
    <row r="672" spans="1:25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Y672" s="5"/>
    </row>
    <row r="673" spans="1:25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Y673" s="5"/>
    </row>
    <row r="674" spans="1:25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Y674" s="5"/>
    </row>
    <row r="675" spans="1:25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Y675" s="5"/>
    </row>
    <row r="676" spans="1:25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Y676" s="5"/>
    </row>
    <row r="677" spans="1:25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Y677" s="5"/>
    </row>
    <row r="678" spans="1:25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Y678" s="5"/>
    </row>
    <row r="679" spans="1:25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Y679" s="5"/>
    </row>
    <row r="680" spans="1:25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Y680" s="5"/>
    </row>
    <row r="681" spans="1:25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Y681" s="5"/>
    </row>
    <row r="682" spans="1:25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Y682" s="5"/>
    </row>
    <row r="683" spans="1:25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Y683" s="5"/>
    </row>
    <row r="684" spans="1:25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Y684" s="5"/>
    </row>
    <row r="685" spans="1:25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Y685" s="5"/>
    </row>
    <row r="686" spans="1:25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Y686" s="5"/>
    </row>
    <row r="687" spans="1:25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Y687" s="5"/>
    </row>
    <row r="688" spans="1:25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Y688" s="5"/>
    </row>
    <row r="689" spans="1:25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Y689" s="5"/>
    </row>
    <row r="690" spans="1:25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Y690" s="5"/>
    </row>
    <row r="691" spans="1:25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Y691" s="5"/>
    </row>
    <row r="692" spans="1:25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Y692" s="5"/>
    </row>
    <row r="693" spans="1:25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Y693" s="5"/>
    </row>
    <row r="694" spans="1:25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Y694" s="5"/>
    </row>
    <row r="695" spans="1:25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Y695" s="5"/>
    </row>
    <row r="696" spans="1:25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Y696" s="5"/>
    </row>
    <row r="697" spans="1:25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Y697" s="5"/>
    </row>
    <row r="698" spans="1:25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Y698" s="5"/>
    </row>
    <row r="699" spans="1:25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Y699" s="5"/>
    </row>
    <row r="700" spans="1:25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Y700" s="5"/>
    </row>
    <row r="701" spans="1:25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Y701" s="5"/>
    </row>
    <row r="702" spans="1:25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Y702" s="5"/>
    </row>
    <row r="703" spans="1:25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Y703" s="5"/>
    </row>
    <row r="704" spans="1:25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Y704" s="5"/>
    </row>
    <row r="705" spans="1:25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Y705" s="5"/>
    </row>
    <row r="706" spans="1:25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Y706" s="5"/>
    </row>
    <row r="707" spans="1:25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Y707" s="5"/>
    </row>
    <row r="708" spans="1:25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Y708" s="5"/>
    </row>
    <row r="709" spans="1:25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Y709" s="5"/>
    </row>
    <row r="710" spans="1:25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Y710" s="5"/>
    </row>
    <row r="711" spans="1:25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Y711" s="5"/>
    </row>
    <row r="712" spans="1:25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Y712" s="5"/>
    </row>
    <row r="713" spans="1:25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Y713" s="5"/>
    </row>
    <row r="714" spans="1:25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Y714" s="5"/>
    </row>
    <row r="715" spans="1:25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Y715" s="5"/>
    </row>
    <row r="716" spans="1:25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Y716" s="5"/>
    </row>
    <row r="717" spans="1:25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Y717" s="5"/>
    </row>
    <row r="718" spans="1:25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Y718" s="5"/>
    </row>
    <row r="719" spans="1:25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Y719" s="5"/>
    </row>
    <row r="720" spans="1:25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Y720" s="5"/>
    </row>
    <row r="721" spans="1:25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Y721" s="5"/>
    </row>
    <row r="722" spans="1:25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Y722" s="5"/>
    </row>
    <row r="723" spans="1:25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Y723" s="5"/>
    </row>
    <row r="724" spans="1:25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Y724" s="5"/>
    </row>
    <row r="725" spans="1:25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Y725" s="5"/>
    </row>
    <row r="726" spans="1:25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Y726" s="5"/>
    </row>
    <row r="727" spans="1:25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Y727" s="5"/>
    </row>
    <row r="728" spans="1:25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Y728" s="5"/>
    </row>
    <row r="729" spans="1:25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Y729" s="5"/>
    </row>
    <row r="730" spans="1:25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Y730" s="5"/>
    </row>
    <row r="731" spans="1:25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Y731" s="5"/>
    </row>
    <row r="732" spans="1:25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Y732" s="5"/>
    </row>
    <row r="733" spans="1:25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Y733" s="5"/>
    </row>
    <row r="734" spans="1:25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Y734" s="5"/>
    </row>
    <row r="735" spans="1:25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Y735" s="5"/>
    </row>
    <row r="736" spans="1:25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Y736" s="5"/>
    </row>
    <row r="737" spans="1:25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Y737" s="5"/>
    </row>
    <row r="738" spans="1:25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Y738" s="5"/>
    </row>
    <row r="739" spans="1:25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Y739" s="5"/>
    </row>
    <row r="740" spans="1:25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Y740" s="5"/>
    </row>
    <row r="741" spans="1:25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Y741" s="5"/>
    </row>
    <row r="742" spans="1:25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Y742" s="5"/>
    </row>
    <row r="743" spans="1:25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Y743" s="5"/>
    </row>
    <row r="744" spans="1:25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Y744" s="5"/>
    </row>
    <row r="745" spans="1:25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Y745" s="5"/>
    </row>
    <row r="746" spans="1:25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Y746" s="5"/>
    </row>
    <row r="747" spans="1:25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Y747" s="5"/>
    </row>
    <row r="748" spans="1:25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Y748" s="5"/>
    </row>
    <row r="749" spans="1:25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Y749" s="5"/>
    </row>
    <row r="750" spans="1:25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Y750" s="5"/>
    </row>
    <row r="751" spans="1:25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Y751" s="5"/>
    </row>
    <row r="752" spans="1:25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Y752" s="5"/>
    </row>
    <row r="753" spans="1:25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Y753" s="5"/>
    </row>
    <row r="754" spans="1:25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Y754" s="5"/>
    </row>
    <row r="755" spans="1:25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Y755" s="5"/>
    </row>
    <row r="756" spans="1:25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Y756" s="5"/>
    </row>
    <row r="757" spans="1:25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Y757" s="5"/>
    </row>
    <row r="758" spans="1:25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Y758" s="5"/>
    </row>
    <row r="759" spans="1:25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Y759" s="5"/>
    </row>
    <row r="760" spans="1:25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Y760" s="5"/>
    </row>
    <row r="761" spans="1:25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Y761" s="5"/>
    </row>
    <row r="762" spans="1:25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Y762" s="5"/>
    </row>
    <row r="763" spans="1:25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Y763" s="5"/>
    </row>
    <row r="764" spans="1:25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Y764" s="5"/>
    </row>
    <row r="765" spans="1:25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Y765" s="5"/>
    </row>
    <row r="766" spans="1:25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Y766" s="5"/>
    </row>
    <row r="767" spans="1:25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Y767" s="5"/>
    </row>
    <row r="768" spans="1:25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Y768" s="5"/>
    </row>
    <row r="769" spans="1:25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Y769" s="5"/>
    </row>
    <row r="770" spans="1:25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Y770" s="5"/>
    </row>
    <row r="771" spans="1:25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Y771" s="5"/>
    </row>
    <row r="772" spans="1:25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Y772" s="5"/>
    </row>
    <row r="773" spans="1:25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Y773" s="5"/>
    </row>
    <row r="774" spans="1:25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Y774" s="5"/>
    </row>
    <row r="775" spans="1:25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Y775" s="5"/>
    </row>
    <row r="776" spans="1:25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Y776" s="5"/>
    </row>
    <row r="777" spans="1:25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Y777" s="5"/>
    </row>
    <row r="778" spans="1:25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Y778" s="5"/>
    </row>
    <row r="779" spans="1:25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Y779" s="5"/>
    </row>
    <row r="780" spans="1:25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Y780" s="5"/>
    </row>
    <row r="781" spans="1:25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Y781" s="5"/>
    </row>
    <row r="782" spans="1:25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Y782" s="5"/>
    </row>
    <row r="783" spans="1:25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Y783" s="5"/>
    </row>
    <row r="784" spans="1:25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Y784" s="5"/>
    </row>
    <row r="785" spans="1:25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Y785" s="5"/>
    </row>
    <row r="786" spans="1:25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Y786" s="5"/>
    </row>
    <row r="787" spans="1:25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Y787" s="5"/>
    </row>
    <row r="788" spans="1:25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Y788" s="5"/>
    </row>
    <row r="789" spans="1:25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Y789" s="5"/>
    </row>
    <row r="790" spans="1:25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Y790" s="5"/>
    </row>
    <row r="791" spans="1:25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Y791" s="5"/>
    </row>
    <row r="792" spans="1:25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Y792" s="5"/>
    </row>
    <row r="793" spans="1:25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Y793" s="5"/>
    </row>
    <row r="794" spans="1:25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Y794" s="5"/>
    </row>
    <row r="795" spans="1:25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Y795" s="5"/>
    </row>
    <row r="796" spans="1:25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Y796" s="5"/>
    </row>
    <row r="797" spans="1:25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Y797" s="5"/>
    </row>
    <row r="798" spans="1:25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Y798" s="5"/>
    </row>
    <row r="799" spans="1:25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Y799" s="5"/>
    </row>
    <row r="800" spans="1:25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Y800" s="5"/>
    </row>
    <row r="801" spans="1:25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Y801" s="5"/>
    </row>
    <row r="802" spans="1:25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Y802" s="5"/>
    </row>
    <row r="803" spans="1:25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Y803" s="5"/>
    </row>
    <row r="804" spans="1:25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Y804" s="5"/>
    </row>
    <row r="805" spans="1:25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Y805" s="5"/>
    </row>
    <row r="806" spans="1:25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Y806" s="5"/>
    </row>
    <row r="807" spans="1:25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Y807" s="5"/>
    </row>
    <row r="808" spans="1:25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Y808" s="5"/>
    </row>
    <row r="809" spans="1:25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Y809" s="5"/>
    </row>
    <row r="810" spans="1:25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Y810" s="5"/>
    </row>
    <row r="811" spans="1:25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Y811" s="5"/>
    </row>
    <row r="812" spans="1:25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Y812" s="5"/>
    </row>
    <row r="813" spans="1:25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Y813" s="5"/>
    </row>
    <row r="814" spans="1:25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Y814" s="5"/>
    </row>
    <row r="815" spans="1:25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Y815" s="5"/>
    </row>
    <row r="816" spans="1:25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Y816" s="5"/>
    </row>
    <row r="817" spans="1:25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Y817" s="5"/>
    </row>
    <row r="818" spans="1:25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Y818" s="5"/>
    </row>
    <row r="819" spans="1:25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Y819" s="5"/>
    </row>
    <row r="820" spans="1:25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Y820" s="5"/>
    </row>
    <row r="821" spans="1:25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Y821" s="5"/>
    </row>
    <row r="822" spans="1:25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Y822" s="5"/>
    </row>
    <row r="823" spans="1:25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Y823" s="5"/>
    </row>
    <row r="824" spans="1:25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Y824" s="5"/>
    </row>
    <row r="825" spans="1:25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Y825" s="5"/>
    </row>
    <row r="826" spans="1:25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Y826" s="5"/>
    </row>
    <row r="827" spans="1:25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Y827" s="5"/>
    </row>
    <row r="828" spans="1:25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Y828" s="5"/>
    </row>
    <row r="829" spans="1:25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Y829" s="5"/>
    </row>
    <row r="830" spans="1:25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Y830" s="5"/>
    </row>
    <row r="831" spans="1:25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Y831" s="5"/>
    </row>
    <row r="832" spans="1:25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Y832" s="5"/>
    </row>
    <row r="833" spans="1:25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Y833" s="5"/>
    </row>
    <row r="834" spans="1:25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Y834" s="5"/>
    </row>
    <row r="835" spans="1:25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Y835" s="5"/>
    </row>
    <row r="836" spans="1:25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Y836" s="5"/>
    </row>
    <row r="837" spans="1:25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Y837" s="5"/>
    </row>
    <row r="838" spans="1:25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Y838" s="5"/>
    </row>
    <row r="839" spans="1:25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Y839" s="5"/>
    </row>
    <row r="840" spans="1:25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Y840" s="5"/>
    </row>
    <row r="841" spans="1:25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Y841" s="5"/>
    </row>
    <row r="842" spans="1:25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Y842" s="5"/>
    </row>
    <row r="843" spans="1:25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Y843" s="5"/>
    </row>
    <row r="844" spans="1:25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Y844" s="5"/>
    </row>
    <row r="845" spans="1:25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Y845" s="5"/>
    </row>
    <row r="846" spans="1:25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Y846" s="5"/>
    </row>
    <row r="847" spans="1:25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Y847" s="5"/>
    </row>
    <row r="848" spans="1:25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Y848" s="5"/>
    </row>
    <row r="849" spans="1:25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Y849" s="5"/>
    </row>
    <row r="850" spans="1:25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Y850" s="5"/>
    </row>
    <row r="851" spans="1:25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Y851" s="5"/>
    </row>
    <row r="852" spans="1:25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Y852" s="5"/>
    </row>
    <row r="853" spans="1:25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Y853" s="5"/>
    </row>
    <row r="854" spans="1:25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Y854" s="5"/>
    </row>
    <row r="855" spans="1:25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Y855" s="5"/>
    </row>
    <row r="856" spans="1:25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Y856" s="5"/>
    </row>
    <row r="857" spans="1:25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Y857" s="5"/>
    </row>
    <row r="858" spans="1:25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Y858" s="5"/>
    </row>
    <row r="859" spans="1:25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Y859" s="5"/>
    </row>
    <row r="860" spans="1:25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Y860" s="5"/>
    </row>
    <row r="861" spans="1:25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Y861" s="5"/>
    </row>
    <row r="862" spans="1:25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Y862" s="5"/>
    </row>
    <row r="863" spans="1:25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Y863" s="5"/>
    </row>
    <row r="864" spans="1:25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Y864" s="5"/>
    </row>
    <row r="865" spans="1:25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Y865" s="5"/>
    </row>
    <row r="866" spans="1:25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Y866" s="5"/>
    </row>
    <row r="867" spans="1:25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Y867" s="5"/>
    </row>
    <row r="868" spans="1:25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Y868" s="5"/>
    </row>
    <row r="869" spans="1:25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Y869" s="5"/>
    </row>
    <row r="870" spans="1:25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Y870" s="5"/>
    </row>
    <row r="871" spans="1:25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Y871" s="5"/>
    </row>
    <row r="872" spans="1:25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Y872" s="5"/>
    </row>
    <row r="873" spans="1:25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Y873" s="5"/>
    </row>
    <row r="874" spans="1:25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Y874" s="5"/>
    </row>
    <row r="875" spans="1:25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Y875" s="5"/>
    </row>
    <row r="876" spans="1:25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Y876" s="5"/>
    </row>
    <row r="877" spans="1:25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Y877" s="5"/>
    </row>
    <row r="878" spans="1:25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Y878" s="5"/>
    </row>
    <row r="879" spans="1:25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Y879" s="5"/>
    </row>
    <row r="880" spans="1:25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Y880" s="5"/>
    </row>
    <row r="881" spans="1:25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Y881" s="5"/>
    </row>
    <row r="882" spans="1:25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Y882" s="5"/>
    </row>
    <row r="883" spans="1:25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Y883" s="5"/>
    </row>
    <row r="884" spans="1:25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Y884" s="5"/>
    </row>
    <row r="885" spans="1:25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Y885" s="5"/>
    </row>
    <row r="886" spans="1:25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Y886" s="5"/>
    </row>
    <row r="887" spans="1:25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Y887" s="5"/>
    </row>
    <row r="888" spans="1:25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Y888" s="5"/>
    </row>
    <row r="889" spans="1:25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Y889" s="5"/>
    </row>
    <row r="890" spans="1:25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Y890" s="5"/>
    </row>
    <row r="891" spans="1:25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Y891" s="5"/>
    </row>
    <row r="892" spans="1:25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Y892" s="5"/>
    </row>
    <row r="893" spans="1:25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Y893" s="5"/>
    </row>
    <row r="894" spans="1:25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Y894" s="5"/>
    </row>
    <row r="895" spans="1:25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Y895" s="5"/>
    </row>
    <row r="896" spans="1:25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Y896" s="5"/>
    </row>
    <row r="897" spans="1:25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Y897" s="5"/>
    </row>
    <row r="898" spans="1:25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Y898" s="5"/>
    </row>
    <row r="899" spans="1:25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Y899" s="5"/>
    </row>
    <row r="900" spans="1:25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Y900" s="5"/>
    </row>
    <row r="901" spans="1:25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Y901" s="5"/>
    </row>
    <row r="902" spans="1:25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Y902" s="5"/>
    </row>
    <row r="903" spans="1:25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Y903" s="5"/>
    </row>
    <row r="904" spans="1:25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Y904" s="5"/>
    </row>
    <row r="905" spans="1:25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Y905" s="5"/>
    </row>
    <row r="906" spans="1:25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Y906" s="5"/>
    </row>
    <row r="907" spans="1:25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Y907" s="5"/>
    </row>
    <row r="908" spans="1:25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Y908" s="5"/>
    </row>
    <row r="909" spans="1:25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Y909" s="5"/>
    </row>
    <row r="910" spans="1:25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Y910" s="5"/>
    </row>
    <row r="911" spans="1:25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Y911" s="5"/>
    </row>
    <row r="912" spans="1:25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Y912" s="5"/>
    </row>
    <row r="913" spans="1:25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Y913" s="5"/>
    </row>
    <row r="914" spans="1:25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Y914" s="5"/>
    </row>
    <row r="915" spans="1:25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Y915" s="5"/>
    </row>
    <row r="916" spans="1:25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Y916" s="5"/>
    </row>
    <row r="917" spans="1:25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Y917" s="5"/>
    </row>
    <row r="918" spans="1:25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Y918" s="5"/>
    </row>
    <row r="919" spans="1:25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Y919" s="5"/>
    </row>
    <row r="920" spans="1:25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Y920" s="5"/>
    </row>
    <row r="921" spans="1:25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Y921" s="5"/>
    </row>
    <row r="922" spans="1:25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Y922" s="5"/>
    </row>
    <row r="923" spans="1:25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Y923" s="5"/>
    </row>
    <row r="924" spans="1:25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Y924" s="5"/>
    </row>
    <row r="925" spans="1:25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Y925" s="5"/>
    </row>
    <row r="926" spans="1:25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Y926" s="5"/>
    </row>
    <row r="927" spans="1:25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Y927" s="5"/>
    </row>
    <row r="928" spans="1:25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Y928" s="5"/>
    </row>
    <row r="929" spans="1:25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Y929" s="5"/>
    </row>
    <row r="930" spans="1:25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Y930" s="5"/>
    </row>
    <row r="931" spans="1:25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Y931" s="5"/>
    </row>
    <row r="932" spans="1:25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Y932" s="5"/>
    </row>
    <row r="933" spans="1:25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Y933" s="5"/>
    </row>
    <row r="934" spans="1:25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Y934" s="5"/>
    </row>
    <row r="935" spans="1:25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Y935" s="5"/>
    </row>
    <row r="936" spans="1:25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Y936" s="5"/>
    </row>
    <row r="937" spans="1:25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Y937" s="5"/>
    </row>
    <row r="938" spans="1:25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Y938" s="5"/>
    </row>
    <row r="939" spans="1:25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Y939" s="5"/>
    </row>
    <row r="940" spans="1:25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Y940" s="5"/>
    </row>
    <row r="941" spans="1:25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Y941" s="5"/>
    </row>
    <row r="942" spans="1:25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Y942" s="5"/>
    </row>
    <row r="943" spans="1:25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Y943" s="5"/>
    </row>
    <row r="944" spans="1:25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Y944" s="5"/>
    </row>
    <row r="945" spans="1:25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Y945" s="5"/>
    </row>
    <row r="946" spans="1:25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Y946" s="5"/>
    </row>
    <row r="947" spans="1:25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Y947" s="5"/>
    </row>
    <row r="948" spans="1:25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Y948" s="5"/>
    </row>
    <row r="949" spans="1:25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Y949" s="5"/>
    </row>
    <row r="950" spans="1:25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Y950" s="5"/>
    </row>
    <row r="951" spans="1:25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Y951" s="5"/>
    </row>
    <row r="952" spans="1:25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Y952" s="5"/>
    </row>
    <row r="953" spans="1:25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Y953" s="5"/>
    </row>
    <row r="954" spans="1:25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Y954" s="5"/>
    </row>
    <row r="955" spans="1:25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Y955" s="5"/>
    </row>
    <row r="956" spans="1:25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Y956" s="5"/>
    </row>
    <row r="957" spans="1:25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Y957" s="5"/>
    </row>
    <row r="958" spans="1:25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Y958" s="5"/>
    </row>
    <row r="959" spans="1:25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Y959" s="5"/>
    </row>
    <row r="960" spans="1:25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Y960" s="5"/>
    </row>
    <row r="961" spans="1:25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Y961" s="5"/>
    </row>
    <row r="962" spans="1:25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Y962" s="5"/>
    </row>
    <row r="963" spans="1:25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Y963" s="5"/>
    </row>
    <row r="964" spans="1:25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Y964" s="5"/>
    </row>
    <row r="965" spans="1:25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Y965" s="5"/>
    </row>
    <row r="966" spans="1:25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Y966" s="5"/>
    </row>
    <row r="967" spans="1:25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Y967" s="5"/>
    </row>
    <row r="968" spans="1:25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Y968" s="5"/>
    </row>
    <row r="969" spans="1:25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Y969" s="5"/>
    </row>
    <row r="970" spans="1:25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Y970" s="5"/>
    </row>
    <row r="971" spans="1:25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Y971" s="5"/>
    </row>
    <row r="972" spans="1:25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Y972" s="5"/>
    </row>
    <row r="973" spans="1:25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Y973" s="5"/>
    </row>
    <row r="974" spans="1:25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Y974" s="5"/>
    </row>
    <row r="975" spans="1:25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Y975" s="5"/>
    </row>
    <row r="976" spans="1:25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Y976" s="5"/>
    </row>
    <row r="977" spans="1:25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Y977" s="5"/>
    </row>
    <row r="978" spans="1:25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Y978" s="5"/>
    </row>
    <row r="979" spans="1:25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Y979" s="5"/>
    </row>
    <row r="980" spans="1:25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Y980" s="5"/>
    </row>
    <row r="981" spans="1:25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Y981" s="5"/>
    </row>
    <row r="982" spans="1:25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Y982" s="5"/>
    </row>
    <row r="983" spans="1:25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Y983" s="5"/>
    </row>
    <row r="984" spans="1:25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Y984" s="5"/>
    </row>
    <row r="985" spans="1:25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Y985" s="5"/>
    </row>
    <row r="986" spans="1:25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Y986" s="5"/>
    </row>
    <row r="987" spans="1:25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Y987" s="5"/>
    </row>
    <row r="988" spans="1:25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Y988" s="5"/>
    </row>
    <row r="989" spans="1:25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Y989" s="5"/>
    </row>
    <row r="990" spans="1:25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Y990" s="5"/>
    </row>
    <row r="991" spans="1:25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Y991" s="5"/>
    </row>
    <row r="992" spans="1:25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Y992" s="5"/>
    </row>
    <row r="993" spans="1:25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Y993" s="5"/>
    </row>
    <row r="994" spans="1:25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Y994" s="5"/>
    </row>
    <row r="995" spans="1:25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Y995" s="5"/>
    </row>
    <row r="996" spans="1:25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Y996" s="5"/>
    </row>
    <row r="997" spans="1:25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Y997" s="5"/>
    </row>
    <row r="998" spans="1:25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Y998" s="5"/>
    </row>
    <row r="999" spans="1:25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Y999" s="5"/>
    </row>
    <row r="1000" spans="1:25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Y1000" s="5"/>
    </row>
    <row r="1001" spans="1:25" ht="13.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Y1001" s="5"/>
    </row>
    <row r="1002" spans="1:25" ht="13.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Y1002" s="5"/>
    </row>
    <row r="1003" spans="1:25" ht="13.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Y1003" s="5"/>
    </row>
    <row r="1004" spans="1:25" ht="13.5" customHeigh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Y1004" s="5"/>
    </row>
    <row r="1005" spans="1:25" ht="13.5" customHeigh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Y1005" s="5"/>
    </row>
    <row r="1006" spans="1:25" ht="13.5" customHeigh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Y1006" s="5"/>
    </row>
  </sheetData>
  <autoFilter ref="A1:K442" xr:uid="{00000000-0009-0000-0000-000003000000}"/>
  <phoneticPr fontId="9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workbookViewId="0"/>
  </sheetViews>
  <sheetFormatPr defaultColWidth="11.25" defaultRowHeight="15" customHeight="1"/>
  <cols>
    <col min="1" max="1" width="4.75" customWidth="1"/>
    <col min="2" max="2" width="46.4140625" customWidth="1"/>
    <col min="3" max="26" width="5.33203125" customWidth="1"/>
  </cols>
  <sheetData>
    <row r="1" spans="1:2" ht="16.5" customHeight="1">
      <c r="A1" s="1" t="s">
        <v>673</v>
      </c>
    </row>
    <row r="2" spans="1:2" ht="16.5" customHeight="1">
      <c r="B2" s="10" t="s">
        <v>674</v>
      </c>
    </row>
    <row r="3" spans="1:2" ht="16.5" customHeight="1"/>
    <row r="4" spans="1:2" ht="16.5" customHeight="1"/>
    <row r="5" spans="1:2" ht="16.5" customHeight="1">
      <c r="B5" s="10" t="s">
        <v>675</v>
      </c>
    </row>
    <row r="6" spans="1:2" ht="16.5" customHeight="1"/>
    <row r="7" spans="1:2" ht="16.5" customHeight="1"/>
    <row r="8" spans="1:2" ht="16.5" customHeight="1"/>
    <row r="9" spans="1:2" ht="16.5" customHeight="1"/>
    <row r="10" spans="1:2" ht="16.5" customHeight="1"/>
    <row r="11" spans="1:2" ht="16.5" customHeight="1"/>
    <row r="12" spans="1:2" ht="16.5" customHeight="1"/>
    <row r="13" spans="1:2" ht="16.5" customHeight="1"/>
    <row r="14" spans="1:2" ht="16.5" customHeight="1"/>
    <row r="15" spans="1:2" ht="16.5" customHeight="1"/>
    <row r="16" spans="1:2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版本記錄</vt:lpstr>
      <vt:lpstr>系統功能列表</vt:lpstr>
      <vt:lpstr>資料表及主鍵</vt:lpstr>
      <vt:lpstr>資料欄位列表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yiming</dc:creator>
  <cp:lastModifiedBy>許意明</cp:lastModifiedBy>
  <dcterms:created xsi:type="dcterms:W3CDTF">2023-07-13T07:59:04Z</dcterms:created>
  <dcterms:modified xsi:type="dcterms:W3CDTF">2025-07-10T14:00:38Z</dcterms:modified>
</cp:coreProperties>
</file>